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Z:\www\publications\fulltext\ProjectMgmt\Website\"/>
    </mc:Choice>
  </mc:AlternateContent>
  <xr:revisionPtr revIDLastSave="0" documentId="13_ncr:1_{D94B189C-07F4-4EDD-9BC4-007BBBBF56C4}" xr6:coauthVersionLast="47" xr6:coauthVersionMax="47" xr10:uidLastSave="{00000000-0000-0000-0000-000000000000}"/>
  <workbookProtection lockStructure="1"/>
  <bookViews>
    <workbookView xWindow="-120" yWindow="-120" windowWidth="29040" windowHeight="15720" firstSheet="1" activeTab="1" xr2:uid="{00000000-000D-0000-FFFF-FFFF00000000}"/>
  </bookViews>
  <sheets>
    <sheet name="RBS List" sheetId="2" state="hidden" r:id="rId1"/>
    <sheet name="Risk Mgmt Plan" sheetId="6" r:id="rId2"/>
    <sheet name="Risk Breakdown Structure" sheetId="9" r:id="rId3"/>
    <sheet name="Users Guide" sheetId="7" r:id="rId4"/>
    <sheet name="Sheet1" sheetId="10" state="hidden" r:id="rId5"/>
  </sheets>
  <definedNames>
    <definedName name="Level1Choice">'Risk Breakdown Structure'!$W:$W</definedName>
    <definedName name="Level2Result">'Risk Breakdown Structure'!$X:$X</definedName>
    <definedName name="_xlnm.Print_Area" localSheetId="1">'Risk Mgmt Plan'!$B$1:$T$99</definedName>
    <definedName name="_xlnm.Print_Titles" localSheetId="1">'Risk Mgmt Plan'!$1:$21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91" i="6" l="1"/>
  <c r="M91" i="6" s="1"/>
  <c r="K91" i="6"/>
  <c r="L90" i="6"/>
  <c r="M90" i="6" s="1"/>
  <c r="K90" i="6"/>
  <c r="L89" i="6"/>
  <c r="K89" i="6"/>
  <c r="L88" i="6"/>
  <c r="K88" i="6"/>
  <c r="L87" i="6"/>
  <c r="M87" i="6" s="1"/>
  <c r="K87" i="6"/>
  <c r="L86" i="6"/>
  <c r="M86" i="6" s="1"/>
  <c r="K86" i="6"/>
  <c r="L85" i="6"/>
  <c r="K85" i="6"/>
  <c r="L84" i="6"/>
  <c r="K84" i="6"/>
  <c r="L83" i="6"/>
  <c r="M83" i="6" s="1"/>
  <c r="K83" i="6"/>
  <c r="T111" i="9"/>
  <c r="T110" i="9"/>
  <c r="T109" i="9"/>
  <c r="T108" i="9"/>
  <c r="T107" i="9"/>
  <c r="T106" i="9"/>
  <c r="T105" i="9"/>
  <c r="T104" i="9"/>
  <c r="T103" i="9"/>
  <c r="T102" i="9"/>
  <c r="T101" i="9"/>
  <c r="T100" i="9"/>
  <c r="T99" i="9"/>
  <c r="T98" i="9"/>
  <c r="T97" i="9"/>
  <c r="T96" i="9"/>
  <c r="T95" i="9"/>
  <c r="T94" i="9"/>
  <c r="T93" i="9"/>
  <c r="T92" i="9"/>
  <c r="T91" i="9"/>
  <c r="T90" i="9"/>
  <c r="T89" i="9"/>
  <c r="T88" i="9"/>
  <c r="T87" i="9"/>
  <c r="T86" i="9"/>
  <c r="T85" i="9"/>
  <c r="T84" i="9"/>
  <c r="T83" i="9"/>
  <c r="T82" i="9"/>
  <c r="T81" i="9"/>
  <c r="T80" i="9"/>
  <c r="T79" i="9"/>
  <c r="T78" i="9"/>
  <c r="T77" i="9"/>
  <c r="T76" i="9"/>
  <c r="T75" i="9"/>
  <c r="T74" i="9"/>
  <c r="T73" i="9"/>
  <c r="T72" i="9"/>
  <c r="T71" i="9"/>
  <c r="T70" i="9"/>
  <c r="T69" i="9"/>
  <c r="T68" i="9"/>
  <c r="T67" i="9"/>
  <c r="T66" i="9"/>
  <c r="T65" i="9"/>
  <c r="T64" i="9"/>
  <c r="T63" i="9"/>
  <c r="T62" i="9"/>
  <c r="T61" i="9"/>
  <c r="T60" i="9"/>
  <c r="T59" i="9"/>
  <c r="T58" i="9"/>
  <c r="T57" i="9"/>
  <c r="T56" i="9"/>
  <c r="T55" i="9"/>
  <c r="T54" i="9"/>
  <c r="T53" i="9"/>
  <c r="T52" i="9"/>
  <c r="T51" i="9"/>
  <c r="T50" i="9"/>
  <c r="T49" i="9"/>
  <c r="T48" i="9"/>
  <c r="T47" i="9"/>
  <c r="T46" i="9"/>
  <c r="T45" i="9"/>
  <c r="T44" i="9"/>
  <c r="T43" i="9"/>
  <c r="T42" i="9"/>
  <c r="T41" i="9"/>
  <c r="T40" i="9"/>
  <c r="T39" i="9"/>
  <c r="T38" i="9"/>
  <c r="T37" i="9"/>
  <c r="T36" i="9"/>
  <c r="T35" i="9"/>
  <c r="T34" i="9"/>
  <c r="T33" i="9"/>
  <c r="T32" i="9"/>
  <c r="T31" i="9"/>
  <c r="T30" i="9"/>
  <c r="T29" i="9"/>
  <c r="T28" i="9"/>
  <c r="T27" i="9"/>
  <c r="T26" i="9"/>
  <c r="T25" i="9"/>
  <c r="T24" i="9"/>
  <c r="T23" i="9"/>
  <c r="T22" i="9"/>
  <c r="T21" i="9"/>
  <c r="T20" i="9"/>
  <c r="T19" i="9"/>
  <c r="T18" i="9"/>
  <c r="T17" i="9"/>
  <c r="T16" i="9"/>
  <c r="T15" i="9"/>
  <c r="T14" i="9"/>
  <c r="T13" i="9"/>
  <c r="T12" i="9"/>
  <c r="T11" i="9"/>
  <c r="T10" i="9"/>
  <c r="T9" i="9"/>
  <c r="T8" i="9"/>
  <c r="T7" i="9"/>
  <c r="T6" i="9"/>
  <c r="T5" i="9"/>
  <c r="T4" i="9"/>
  <c r="T3" i="9"/>
  <c r="T2" i="9"/>
  <c r="U111" i="9"/>
  <c r="U110" i="9"/>
  <c r="U109" i="9"/>
  <c r="U108" i="9"/>
  <c r="U107" i="9"/>
  <c r="U106" i="9"/>
  <c r="U105" i="9"/>
  <c r="U104" i="9"/>
  <c r="U103" i="9"/>
  <c r="U102" i="9"/>
  <c r="U101" i="9"/>
  <c r="U100" i="9"/>
  <c r="U99" i="9"/>
  <c r="U98" i="9"/>
  <c r="U97" i="9"/>
  <c r="U96" i="9"/>
  <c r="U95" i="9"/>
  <c r="U94" i="9"/>
  <c r="U93" i="9"/>
  <c r="U92" i="9"/>
  <c r="U91" i="9"/>
  <c r="U90" i="9"/>
  <c r="U89" i="9"/>
  <c r="U88" i="9"/>
  <c r="U87" i="9"/>
  <c r="U86" i="9"/>
  <c r="U85" i="9"/>
  <c r="U84" i="9"/>
  <c r="U83" i="9"/>
  <c r="U82" i="9"/>
  <c r="U81" i="9"/>
  <c r="U80" i="9"/>
  <c r="U79" i="9"/>
  <c r="U78" i="9"/>
  <c r="U77" i="9"/>
  <c r="U76" i="9"/>
  <c r="U75" i="9"/>
  <c r="U74" i="9"/>
  <c r="U73" i="9"/>
  <c r="U72" i="9"/>
  <c r="U71" i="9"/>
  <c r="U70" i="9"/>
  <c r="U69" i="9"/>
  <c r="U68" i="9"/>
  <c r="U67" i="9"/>
  <c r="U66" i="9"/>
  <c r="U65" i="9"/>
  <c r="U64" i="9"/>
  <c r="U63" i="9"/>
  <c r="U62" i="9"/>
  <c r="U61" i="9"/>
  <c r="U60" i="9"/>
  <c r="U59" i="9"/>
  <c r="U58" i="9"/>
  <c r="U57" i="9"/>
  <c r="U56" i="9"/>
  <c r="U55" i="9"/>
  <c r="U54" i="9"/>
  <c r="U53" i="9"/>
  <c r="U52" i="9"/>
  <c r="U51" i="9"/>
  <c r="U50" i="9"/>
  <c r="U49" i="9"/>
  <c r="U48" i="9"/>
  <c r="U47" i="9"/>
  <c r="U46" i="9"/>
  <c r="U45" i="9"/>
  <c r="U44" i="9"/>
  <c r="U43" i="9"/>
  <c r="U42" i="9"/>
  <c r="U41" i="9"/>
  <c r="U40" i="9"/>
  <c r="U39" i="9"/>
  <c r="U38" i="9"/>
  <c r="U37" i="9"/>
  <c r="U36" i="9"/>
  <c r="U35" i="9"/>
  <c r="U34" i="9"/>
  <c r="U33" i="9"/>
  <c r="U32" i="9"/>
  <c r="U31" i="9"/>
  <c r="U30" i="9"/>
  <c r="U29" i="9"/>
  <c r="U28" i="9"/>
  <c r="U27" i="9"/>
  <c r="U26" i="9"/>
  <c r="U25" i="9"/>
  <c r="U24" i="9"/>
  <c r="U23" i="9"/>
  <c r="U22" i="9"/>
  <c r="U21" i="9"/>
  <c r="U20" i="9"/>
  <c r="U19" i="9"/>
  <c r="U18" i="9"/>
  <c r="U17" i="9"/>
  <c r="U16" i="9"/>
  <c r="U15" i="9"/>
  <c r="U14" i="9"/>
  <c r="U13" i="9"/>
  <c r="U12" i="9"/>
  <c r="U11" i="9"/>
  <c r="U10" i="9"/>
  <c r="U9" i="9"/>
  <c r="U8" i="9"/>
  <c r="U7" i="9"/>
  <c r="U6" i="9"/>
  <c r="U5" i="9"/>
  <c r="U4" i="9"/>
  <c r="U3" i="9"/>
  <c r="U2" i="9"/>
  <c r="K24" i="6"/>
  <c r="B3" i="10"/>
  <c r="B4" i="6"/>
  <c r="L99" i="6"/>
  <c r="L98" i="6"/>
  <c r="L97" i="6"/>
  <c r="L96" i="6"/>
  <c r="L95" i="6"/>
  <c r="L94" i="6"/>
  <c r="L93" i="6"/>
  <c r="L92" i="6"/>
  <c r="L82" i="6"/>
  <c r="L81" i="6"/>
  <c r="L80" i="6"/>
  <c r="L79" i="6"/>
  <c r="L78" i="6"/>
  <c r="L77" i="6"/>
  <c r="L76" i="6"/>
  <c r="L75" i="6"/>
  <c r="L74" i="6"/>
  <c r="L73" i="6"/>
  <c r="L72" i="6"/>
  <c r="L71" i="6"/>
  <c r="L70" i="6"/>
  <c r="L69" i="6"/>
  <c r="L68" i="6"/>
  <c r="L67" i="6"/>
  <c r="L66" i="6"/>
  <c r="L65" i="6"/>
  <c r="L64" i="6"/>
  <c r="L63" i="6"/>
  <c r="L62" i="6"/>
  <c r="K99" i="6"/>
  <c r="K98" i="6"/>
  <c r="K97" i="6"/>
  <c r="K96" i="6"/>
  <c r="K95" i="6"/>
  <c r="K94" i="6"/>
  <c r="K93" i="6"/>
  <c r="K92" i="6"/>
  <c r="K82" i="6"/>
  <c r="K81" i="6"/>
  <c r="K80" i="6"/>
  <c r="K79" i="6"/>
  <c r="K78" i="6"/>
  <c r="K77" i="6"/>
  <c r="K76" i="6"/>
  <c r="K75" i="6"/>
  <c r="K74" i="6"/>
  <c r="K73" i="6"/>
  <c r="K72" i="6"/>
  <c r="K71" i="6"/>
  <c r="K70" i="6"/>
  <c r="K69" i="6"/>
  <c r="K68" i="6"/>
  <c r="K67" i="6"/>
  <c r="K66" i="6"/>
  <c r="K65" i="6"/>
  <c r="K64" i="6"/>
  <c r="K63" i="6"/>
  <c r="K62" i="6"/>
  <c r="L61" i="6"/>
  <c r="K61" i="6"/>
  <c r="L60" i="6"/>
  <c r="L59" i="6"/>
  <c r="L58" i="6"/>
  <c r="L57" i="6"/>
  <c r="L56" i="6"/>
  <c r="L55" i="6"/>
  <c r="L54" i="6"/>
  <c r="L53" i="6"/>
  <c r="L52" i="6"/>
  <c r="L51" i="6"/>
  <c r="L50" i="6"/>
  <c r="L49" i="6"/>
  <c r="L48" i="6"/>
  <c r="L47" i="6"/>
  <c r="L46" i="6"/>
  <c r="L45" i="6"/>
  <c r="L44" i="6"/>
  <c r="L43" i="6"/>
  <c r="L42" i="6"/>
  <c r="L41" i="6"/>
  <c r="L40" i="6"/>
  <c r="L39" i="6"/>
  <c r="L38" i="6"/>
  <c r="L37" i="6"/>
  <c r="L36" i="6"/>
  <c r="L35" i="6"/>
  <c r="L34" i="6"/>
  <c r="L33" i="6"/>
  <c r="L32" i="6"/>
  <c r="L31" i="6"/>
  <c r="L30" i="6"/>
  <c r="L27" i="6"/>
  <c r="L26" i="6"/>
  <c r="L29" i="6"/>
  <c r="L28" i="6"/>
  <c r="K60" i="6"/>
  <c r="K59" i="6"/>
  <c r="K58" i="6"/>
  <c r="K57" i="6"/>
  <c r="K56" i="6"/>
  <c r="K55" i="6"/>
  <c r="K54" i="6"/>
  <c r="K53" i="6"/>
  <c r="K52" i="6"/>
  <c r="K51" i="6"/>
  <c r="K50" i="6"/>
  <c r="K49" i="6"/>
  <c r="K48" i="6"/>
  <c r="K47" i="6"/>
  <c r="K46" i="6"/>
  <c r="K45" i="6"/>
  <c r="K44" i="6"/>
  <c r="K43" i="6"/>
  <c r="K42" i="6"/>
  <c r="K41" i="6"/>
  <c r="K40" i="6"/>
  <c r="K39" i="6"/>
  <c r="K38" i="6"/>
  <c r="K37" i="6"/>
  <c r="K36" i="6"/>
  <c r="K35" i="6"/>
  <c r="K34" i="6"/>
  <c r="K33" i="6"/>
  <c r="K32" i="6"/>
  <c r="K31" i="6"/>
  <c r="K30" i="6"/>
  <c r="K29" i="6"/>
  <c r="K28" i="6"/>
  <c r="K27" i="6"/>
  <c r="K26" i="6"/>
  <c r="L25" i="6"/>
  <c r="K25" i="6"/>
  <c r="L24" i="6"/>
  <c r="M84" i="6" l="1"/>
  <c r="M88" i="6"/>
  <c r="M85" i="6"/>
  <c r="M89" i="6"/>
  <c r="W2" i="9" a="1"/>
  <c r="W2" i="9" s="1"/>
  <c r="M61" i="6"/>
  <c r="M63" i="6"/>
  <c r="M71" i="6"/>
  <c r="M79" i="6"/>
  <c r="M96" i="6"/>
  <c r="M72" i="6"/>
  <c r="M68" i="6"/>
  <c r="M76" i="6"/>
  <c r="M93" i="6"/>
  <c r="M64" i="6"/>
  <c r="M67" i="6"/>
  <c r="M75" i="6"/>
  <c r="M92" i="6"/>
  <c r="M99" i="6"/>
  <c r="M69" i="6"/>
  <c r="M77" i="6"/>
  <c r="M94" i="6"/>
  <c r="M62" i="6"/>
  <c r="M70" i="6"/>
  <c r="M78" i="6"/>
  <c r="M95" i="6"/>
  <c r="M80" i="6"/>
  <c r="M97" i="6"/>
  <c r="M65" i="6"/>
  <c r="M73" i="6"/>
  <c r="M81" i="6"/>
  <c r="M33" i="6"/>
  <c r="M41" i="6"/>
  <c r="M49" i="6"/>
  <c r="M57" i="6"/>
  <c r="M66" i="6"/>
  <c r="M74" i="6"/>
  <c r="M82" i="6"/>
  <c r="M98" i="6"/>
  <c r="M31" i="6"/>
  <c r="M39" i="6"/>
  <c r="M47" i="6"/>
  <c r="M55" i="6"/>
  <c r="M32" i="6"/>
  <c r="M40" i="6"/>
  <c r="M48" i="6"/>
  <c r="M56" i="6"/>
  <c r="M34" i="6"/>
  <c r="M42" i="6"/>
  <c r="M50" i="6"/>
  <c r="M58" i="6"/>
  <c r="M26" i="6"/>
  <c r="M43" i="6"/>
  <c r="M59" i="6"/>
  <c r="M36" i="6"/>
  <c r="M60" i="6"/>
  <c r="M27" i="6"/>
  <c r="M37" i="6"/>
  <c r="M45" i="6"/>
  <c r="M53" i="6"/>
  <c r="M35" i="6"/>
  <c r="M51" i="6"/>
  <c r="M44" i="6"/>
  <c r="M52" i="6"/>
  <c r="M30" i="6"/>
  <c r="M38" i="6"/>
  <c r="M46" i="6"/>
  <c r="M54" i="6"/>
  <c r="M28" i="6"/>
  <c r="M29" i="6"/>
  <c r="M25" i="6"/>
  <c r="M24" i="6"/>
  <c r="X6" i="9" l="1" a="1"/>
  <c r="X6" i="9" s="1"/>
  <c r="X9" i="9" a="1"/>
  <c r="X9" i="9" s="1"/>
  <c r="X8" i="9" a="1"/>
  <c r="X8" i="9" s="1"/>
  <c r="X2" i="9" a="1"/>
  <c r="X2" i="9" s="1"/>
  <c r="X7" i="9" a="1"/>
  <c r="X7" i="9" s="1"/>
  <c r="X11" i="9" a="1"/>
  <c r="X11" i="9" s="1"/>
  <c r="X4" i="9" a="1"/>
  <c r="X4" i="9" s="1"/>
  <c r="X10" i="9" a="1"/>
  <c r="X10" i="9" s="1"/>
  <c r="L23" i="6"/>
  <c r="K23" i="6"/>
  <c r="L22" i="6"/>
  <c r="K22" i="6"/>
  <c r="M23" i="6" l="1"/>
  <c r="M2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Lundstrom, Jeff</author>
  </authors>
  <commentList>
    <comment ref="Q21" authorId="0" shapeId="0" xr:uid="{A103459F-960C-4BCA-9A80-FFCAE0308880}">
      <text>
        <r>
          <rPr>
            <b/>
            <sz val="9"/>
            <color indexed="81"/>
            <rFont val="Tahoma"/>
            <family val="2"/>
          </rPr>
          <t>Strategy</t>
        </r>
        <r>
          <rPr>
            <sz val="9"/>
            <color indexed="81"/>
            <rFont val="Tahoma"/>
            <family val="2"/>
          </rPr>
          <t xml:space="preserve">
</t>
        </r>
        <r>
          <rPr>
            <b/>
            <sz val="9"/>
            <color indexed="81"/>
            <rFont val="Tahoma"/>
            <family val="2"/>
          </rPr>
          <t>Avoid</t>
        </r>
        <r>
          <rPr>
            <sz val="9"/>
            <color indexed="81"/>
            <rFont val="Tahoma"/>
            <family val="2"/>
          </rPr>
          <t xml:space="preserve"> - You can change your plans to avoid the risk. This is a good strategy for when a risk has a potentially large impact on your project.
</t>
        </r>
        <r>
          <rPr>
            <b/>
            <sz val="9"/>
            <color indexed="81"/>
            <rFont val="Tahoma"/>
            <family val="2"/>
          </rPr>
          <t>Transfer</t>
        </r>
        <r>
          <rPr>
            <sz val="9"/>
            <color indexed="81"/>
            <rFont val="Tahoma"/>
            <family val="2"/>
          </rPr>
          <t xml:space="preserve"> – Transfer is a risk management strategy in projects where there are several parties. Essentially, you transfer the impact and management of the risk to someone else best capable of managing the risk.
</t>
        </r>
        <r>
          <rPr>
            <b/>
            <sz val="9"/>
            <color indexed="81"/>
            <rFont val="Tahoma"/>
            <family val="2"/>
          </rPr>
          <t>Mitigate</t>
        </r>
        <r>
          <rPr>
            <sz val="9"/>
            <color indexed="81"/>
            <rFont val="Tahoma"/>
            <family val="2"/>
          </rPr>
          <t xml:space="preserve"> - You limit the impact of a risk, so that if it does occur, the issue it creates is smaller and easier to manage.
</t>
        </r>
        <r>
          <rPr>
            <b/>
            <sz val="9"/>
            <color indexed="81"/>
            <rFont val="Tahoma"/>
            <family val="2"/>
          </rPr>
          <t>Accept</t>
        </r>
        <r>
          <rPr>
            <sz val="9"/>
            <color indexed="81"/>
            <rFont val="Tahoma"/>
            <family val="2"/>
          </rPr>
          <t xml:space="preserve"> - Accepting the risk means that while you have identified it and logged it in your risk management plan, you take no action. You simply accept that it might happen and decide to deal with it if it does. This is a good strategy to use for very small risks – risks that won’t have much of an impact on your project if they happen and could be easily dealt with if or when they arise. It could take a lot of time to put together an alternative risk management strategy or take action to deal with the risk, so it’s often a better use of your resources to do nothing for small risks.
</t>
        </r>
        <r>
          <rPr>
            <b/>
            <sz val="9"/>
            <color indexed="81"/>
            <rFont val="Tahoma"/>
            <family val="2"/>
          </rPr>
          <t>Exploit</t>
        </r>
        <r>
          <rPr>
            <sz val="9"/>
            <color indexed="81"/>
            <rFont val="Tahoma"/>
            <family val="2"/>
          </rPr>
          <t xml:space="preserve"> - Eliminate the uncertainty associated with the risk to ensure it occurs.
</t>
        </r>
        <r>
          <rPr>
            <b/>
            <sz val="9"/>
            <color indexed="81"/>
            <rFont val="Tahoma"/>
            <family val="2"/>
          </rPr>
          <t>Share</t>
        </r>
        <r>
          <rPr>
            <sz val="9"/>
            <color indexed="81"/>
            <rFont val="Tahoma"/>
            <family val="2"/>
          </rPr>
          <t xml:space="preserve"> – Allocating some or all of the ownership of the opportunity to a third party.
</t>
        </r>
        <r>
          <rPr>
            <b/>
            <sz val="9"/>
            <color indexed="81"/>
            <rFont val="Tahoma"/>
            <family val="2"/>
          </rPr>
          <t>Enhance</t>
        </r>
        <r>
          <rPr>
            <sz val="9"/>
            <color indexed="81"/>
            <rFont val="Tahoma"/>
            <family val="2"/>
          </rPr>
          <t xml:space="preserve"> – Increase the probability or the positive impacts of an opportunity.</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<sst xmlns="http://schemas.openxmlformats.org/spreadsheetml/2006/main" count="319" uniqueCount="240">
  <si>
    <t>CNS</t>
  </si>
  <si>
    <t>CTR</t>
  </si>
  <si>
    <t>DES</t>
  </si>
  <si>
    <t>ENV</t>
  </si>
  <si>
    <t>MGT</t>
  </si>
  <si>
    <t>PSP</t>
  </si>
  <si>
    <t>ROW</t>
  </si>
  <si>
    <t>RR</t>
  </si>
  <si>
    <t>STG</t>
  </si>
  <si>
    <t>UTL</t>
  </si>
  <si>
    <t xml:space="preserve">Project Title: </t>
  </si>
  <si>
    <t>Project Manager:</t>
  </si>
  <si>
    <t>Project Base Cost (Current Year $M):</t>
  </si>
  <si>
    <t xml:space="preserve">Project PIN #: </t>
  </si>
  <si>
    <t>Project Manager's Phone:</t>
  </si>
  <si>
    <t>Estimate Reference Date:</t>
  </si>
  <si>
    <t xml:space="preserve">Last Update Date: </t>
  </si>
  <si>
    <t>Projected Completion Date:</t>
  </si>
  <si>
    <t>Risk Identification</t>
  </si>
  <si>
    <t>Qualitative Analysis</t>
  </si>
  <si>
    <t>Risk-Response Strategy</t>
  </si>
  <si>
    <t>Monitoring and Control</t>
  </si>
  <si>
    <t>Probability</t>
  </si>
  <si>
    <t>High Cost</t>
  </si>
  <si>
    <t>None</t>
  </si>
  <si>
    <t>High</t>
  </si>
  <si>
    <t>Active</t>
  </si>
  <si>
    <t>Avoid</t>
  </si>
  <si>
    <t>Threshold</t>
  </si>
  <si>
    <t>HighProbabilityLowImpact</t>
  </si>
  <si>
    <t>Medium</t>
  </si>
  <si>
    <t>Dormant</t>
  </si>
  <si>
    <t>Transfer</t>
  </si>
  <si>
    <t>HighProbabilityHighImpact</t>
  </si>
  <si>
    <t>Low</t>
  </si>
  <si>
    <t>Retired</t>
  </si>
  <si>
    <t>Mitigate</t>
  </si>
  <si>
    <t>LowProbabilityLowImpact</t>
  </si>
  <si>
    <t>Accept</t>
  </si>
  <si>
    <t>High Time</t>
  </si>
  <si>
    <t>LowProbabilityHighImpact</t>
  </si>
  <si>
    <t>Exploit</t>
  </si>
  <si>
    <t>Share</t>
  </si>
  <si>
    <t xml:space="preserve">         X</t>
  </si>
  <si>
    <t>Enhance</t>
  </si>
  <si>
    <t xml:space="preserve">                X</t>
  </si>
  <si>
    <t xml:space="preserve">
         X</t>
  </si>
  <si>
    <t xml:space="preserve">
                X</t>
  </si>
  <si>
    <t>(3)</t>
  </si>
  <si>
    <t>(4)</t>
  </si>
  <si>
    <t>(5)</t>
  </si>
  <si>
    <t>(6)</t>
  </si>
  <si>
    <t>(7)</t>
  </si>
  <si>
    <t>(10)</t>
  </si>
  <si>
    <t>(11)</t>
  </si>
  <si>
    <t>(12)</t>
  </si>
  <si>
    <t>(13)</t>
  </si>
  <si>
    <t>(1)</t>
  </si>
  <si>
    <t>(2)</t>
  </si>
  <si>
    <t>(14)</t>
  </si>
  <si>
    <t>(15)</t>
  </si>
  <si>
    <t>(16)</t>
  </si>
  <si>
    <t>(17)</t>
  </si>
  <si>
    <t>Refer to RBS categories and numbering</t>
  </si>
  <si>
    <t>Date risk identified</t>
  </si>
  <si>
    <t>Risk Discipline Category</t>
  </si>
  <si>
    <t>RBS Level 2</t>
  </si>
  <si>
    <r>
      <t xml:space="preserve">Detailed description of the risk.  Includes information on the risk that is </t>
    </r>
    <r>
      <rPr>
        <b/>
        <sz val="9.5"/>
        <rFont val="Arial"/>
        <family val="2"/>
      </rPr>
      <t>Specific, Measurable, Attributable, Relevant</t>
    </r>
    <r>
      <rPr>
        <sz val="9.5"/>
        <color theme="1"/>
        <rFont val="Arial"/>
        <family val="2"/>
      </rPr>
      <t xml:space="preserve"> and </t>
    </r>
    <r>
      <rPr>
        <b/>
        <sz val="9.5"/>
        <rFont val="Arial"/>
        <family val="2"/>
      </rPr>
      <t>Timebound</t>
    </r>
    <r>
      <rPr>
        <sz val="9.5"/>
        <color theme="1"/>
        <rFont val="Arial"/>
        <family val="2"/>
      </rPr>
      <t>.  Describe the consequences of the risk to scope, schedule, budget or quality.</t>
    </r>
  </si>
  <si>
    <t>Notes may include specific trigger(s), justification for potential impact quantification, etc.</t>
  </si>
  <si>
    <t>Assessment of the likelihood of occurrence.
Valid entries are Low or High. Based on most likely impact values if quantitatively assessed.</t>
  </si>
  <si>
    <t xml:space="preserve">The severity of the risk's effect on the projects objectives.
Valid entries are Low or High. Based on probability if quantitatively assessed.
</t>
  </si>
  <si>
    <r>
      <t>High</t>
    </r>
    <r>
      <rPr>
        <sz val="9.5"/>
        <color theme="1"/>
        <rFont val="Arial"/>
        <family val="2"/>
      </rPr>
      <t xml:space="preserve">: Substantial impact on cost, schedule, or technical. Substantial action required to alleviate issue.
</t>
    </r>
    <r>
      <rPr>
        <b/>
        <sz val="9.5"/>
        <rFont val="Arial"/>
        <family val="2"/>
      </rPr>
      <t>Low</t>
    </r>
    <r>
      <rPr>
        <sz val="9.5"/>
        <color theme="1"/>
        <rFont val="Arial"/>
        <family val="2"/>
      </rPr>
      <t>: Minimal to moderate impact on cost, schedule, or technical. Normal management oversight is sufficient.</t>
    </r>
  </si>
  <si>
    <t>Name of the person or office responsible for managing the risk event.</t>
  </si>
  <si>
    <t>Instructions</t>
  </si>
  <si>
    <r>
      <t>Active</t>
    </r>
    <r>
      <rPr>
        <sz val="9.5"/>
        <color theme="1"/>
        <rFont val="Arial"/>
        <family val="2"/>
      </rPr>
      <t xml:space="preserve">=actively monitored &amp; controlled
</t>
    </r>
    <r>
      <rPr>
        <b/>
        <sz val="9.5"/>
        <rFont val="Arial"/>
        <family val="2"/>
      </rPr>
      <t xml:space="preserve">Dormant </t>
    </r>
    <r>
      <rPr>
        <sz val="9.5"/>
        <color theme="1"/>
        <rFont val="Arial"/>
        <family val="2"/>
      </rPr>
      <t xml:space="preserve">= not a high priority; may become active in the future.
</t>
    </r>
    <r>
      <rPr>
        <b/>
        <sz val="9.5"/>
        <rFont val="Arial"/>
        <family val="2"/>
      </rPr>
      <t xml:space="preserve">Retired </t>
    </r>
    <r>
      <rPr>
        <sz val="9.5"/>
        <color theme="1"/>
        <rFont val="Arial"/>
        <family val="2"/>
      </rPr>
      <t>= no longer a threat to project objectives.</t>
    </r>
  </si>
  <si>
    <t>Avoid, Transfer,
Mitigate,
Acceptance, Exploit, Share, Enhance
(See the Risk Management Guide for strategy definitions.)</t>
  </si>
  <si>
    <t>Develop options and determine actions to be taken in response to the risk event. Immediate action may be required at the time of identification. Estimate value of risk and estimate cost to respond.</t>
  </si>
  <si>
    <t>For example: Completion of wetland delineation expected: 2/28/00</t>
  </si>
  <si>
    <t>For example: Last status update 4/30/00. Wetland delineation completed 3/15/00. Over 1 acre of wetland was delineated, action is being taken to expedite meetings with regulatory agencies &amp; expedite the effort to provide appropriate wetland mitigation &amp; attain project permits.</t>
  </si>
  <si>
    <t>Direct Cost</t>
  </si>
  <si>
    <t>Schedule</t>
  </si>
  <si>
    <t>Likelihood</t>
  </si>
  <si>
    <t>ID #</t>
  </si>
  <si>
    <t>Date Identified</t>
  </si>
  <si>
    <t>Discipline Category</t>
  </si>
  <si>
    <t>Risk Breakdown Structure
Level 2</t>
  </si>
  <si>
    <t>Risk Description</t>
  </si>
  <si>
    <t>Additional Notes</t>
  </si>
  <si>
    <t>Impact ($M)</t>
  </si>
  <si>
    <t>Impact (months)</t>
  </si>
  <si>
    <t>of Impact Occurring</t>
  </si>
  <si>
    <t>Impact</t>
  </si>
  <si>
    <t>Chart</t>
  </si>
  <si>
    <t>Risk Owner</t>
  </si>
  <si>
    <t>Priority</t>
  </si>
  <si>
    <t>Status</t>
  </si>
  <si>
    <t>Strategy</t>
  </si>
  <si>
    <t>Actions to be Taken</t>
  </si>
  <si>
    <t>Interval or Milestone</t>
  </si>
  <si>
    <t>Date, Status and Review Comments</t>
  </si>
  <si>
    <t xml:space="preserve">
.</t>
  </si>
  <si>
    <t>RISK BREAKDOWN STRUCTURE</t>
  </si>
  <si>
    <t>Level1</t>
  </si>
  <si>
    <t>Level2</t>
  </si>
  <si>
    <t>Major Project Risks</t>
  </si>
  <si>
    <t>Level 1</t>
  </si>
  <si>
    <t>ENV - Environmental</t>
  </si>
  <si>
    <t>STG - Structures 
&amp; Geotechnical</t>
  </si>
  <si>
    <t>DES - Design / PS&amp;E
Roadway, Hydraulics, etc.</t>
  </si>
  <si>
    <t>ROW - Right-of-Way
Acquisition &amp; Access</t>
  </si>
  <si>
    <t>UTL - Utilities</t>
  </si>
  <si>
    <t>RR - Railroad</t>
  </si>
  <si>
    <t>PSP - Partnerships
&amp; Stakeholders</t>
  </si>
  <si>
    <t>MGT - Management /
Funding</t>
  </si>
  <si>
    <t>CTR - Contracting
&amp; Procurement</t>
  </si>
  <si>
    <t>CNS - Construction</t>
  </si>
  <si>
    <r>
      <rPr>
        <b/>
        <sz val="11"/>
        <color rgb="FF0033CC"/>
        <rFont val="Calibri"/>
        <family val="2"/>
        <scheme val="minor"/>
      </rPr>
      <t>Using the Risk Breakdown Structure (RBS)</t>
    </r>
    <r>
      <rPr>
        <sz val="11"/>
        <color rgb="FF0033CC"/>
        <rFont val="Calibri"/>
        <family val="2"/>
        <scheme val="minor"/>
      </rPr>
      <t xml:space="preserve">
Each project is unique and has a specific project risk profile.  Examples provided are an aid to identify risk types and are not to be considered complete or exclusive.  Develop project risk registers by identifying and assessing risks for the project under review.
The RBS provides several functions and benefits, including:
 1) Consistent risk organization, approach and taxonomy (wording).
 2) Common standard categories.
 3) Allows for identification of trends (risk event categories, types and characteristics).
 4) Offers a basis for initiating risk identification and elicitation.
 5) Eases the ability to conduct risk surveys for those unable to attend workshops
For more information regarding the RBS, see the Project Risk Management Guide.
</t>
    </r>
    <r>
      <rPr>
        <i/>
        <sz val="11"/>
        <color rgb="FF0033CC"/>
        <rFont val="Calibri"/>
        <family val="2"/>
        <scheme val="minor"/>
      </rPr>
      <t>Note: decision-makers may have other enterprise level considerations that are difficult to quantify, such as: trust, credibility, safety, and reputation of the organization.</t>
    </r>
  </si>
  <si>
    <t>Level 2</t>
  </si>
  <si>
    <t>ENV 10 - NEPA/SEPA – documentation completion, Section 4f/6f, challenges</t>
  </si>
  <si>
    <t>STG 10 - Structure Design Change – bridge superstructure, retaining walls</t>
  </si>
  <si>
    <t>DES 10 - Roadway Design Change – vertical / horizontal alignment, earthwork, pavement</t>
  </si>
  <si>
    <t>ROW 10 - Plan Development Issues – easements: temporary construction/subterranean, FHWA approval</t>
  </si>
  <si>
    <t>UTL 10 - Plan Development Issues – design coordination, agreements</t>
  </si>
  <si>
    <t>RR 10 - Plan Development Issues – design coordination, agreements, right-of-entry</t>
  </si>
  <si>
    <t>PSP 10 - Tribal Issues</t>
  </si>
  <si>
    <t>MGT 10 - Project Management Issues – change in managers / other key leadership</t>
  </si>
  <si>
    <t>CTR 10 - Project Delivery Method – changes or issues</t>
  </si>
  <si>
    <t>CNS 10 - Traffic Control &amp; Staging – MOT / WZTC, multimodal traffic management</t>
  </si>
  <si>
    <t>ENV 20 - ESA Issues – consultation, Biologic Assessments / Biological Opinions, Fish Passage</t>
  </si>
  <si>
    <t>STG 20 - Geotechnical Design Change – foundations, ground improvements, unsuitable materials</t>
  </si>
  <si>
    <t>DES 20 - Roadway Design Criteria Change – Design Manual, design analysis approval, practical design considerations</t>
  </si>
  <si>
    <t>ROW 20 - Project ROW Cost Change – change in land use/zoning, urbanization, market conditions</t>
  </si>
  <si>
    <t>UTL 20 - Practical Issues (in the field) – relocation, conflicts, discoveries</t>
  </si>
  <si>
    <t>RR 20 - Construction Coordination Issues – flagging, work restrictions / windows, right-of-entry requirements</t>
  </si>
  <si>
    <t>PSP 20 - Public Involvement Issues</t>
  </si>
  <si>
    <t>MGT 20 - Delay – indecision, submittal review</t>
  </si>
  <si>
    <t>CTR 20 - Contract Language Issues – contract packaging, warranties, liquidated damages, DBE, insurance/bonding</t>
  </si>
  <si>
    <t>CNS 20 - Construction Permitting – work restrictions</t>
  </si>
  <si>
    <t>ENV 30 - Environmental Permitting – delays, appeals, unanticipated conditions</t>
  </si>
  <si>
    <t>STG 30 - Structural Design Criteria Change – seismic, hydraulic, geometric, building codes</t>
  </si>
  <si>
    <t>DES 30 - Aesthetic Design Changes – Architectural, CSS, Landscaping</t>
  </si>
  <si>
    <t>ROW 30 - Limited Access Issues – Access Revision Report (ARR), access hearing, permanent construction easement</t>
  </si>
  <si>
    <t>RR 30 - Property Rights Issues – challenges in acquiring from RR, considerations for delivery method (DB vs DBB)</t>
  </si>
  <si>
    <t>PSP 30 - Scope / Design Changes – artwork, shared-use pathways, arterial/intersection improvements</t>
  </si>
  <si>
    <t>MGT 30 - Funding – availability, cash flow restrictions</t>
  </si>
  <si>
    <t>CTR 30 - Contract Procurement Process Issues – addenda / extensions, protests</t>
  </si>
  <si>
    <t>CNS 30 - Work Window Coordination – weather, in/over-water</t>
  </si>
  <si>
    <t>ENV 40 - Discoveries – cultural resources (Section 106), historic property impacts &amp; mitigation</t>
  </si>
  <si>
    <t>STG 40 - Geotechnical Design Criteria Change – soil stabilization, hydraulic, codes</t>
  </si>
  <si>
    <t>DES 40 - Hydraulic Design Changes – flow control, water quality, criteria changes</t>
  </si>
  <si>
    <t>ROW 40 - Managed Access Issues – appeal hearing</t>
  </si>
  <si>
    <t>PSP 40 - Interagency Issues (Sound Transit, USFS, cities, counties, etc.) – design coordination, agreements</t>
  </si>
  <si>
    <t>MGT 40 - Political / Policy Changes</t>
  </si>
  <si>
    <t>CTR 40 - Market Conditions – non-competitive bidding environment, lack of qualified bidders, bids exceed upset price or budget</t>
  </si>
  <si>
    <t>CNS 40 - Schedule Uncertainty (general)</t>
  </si>
  <si>
    <t>ENV 50 - Hazardous Matls - soil/ groundwater contamination, building / structure abatement/ lead paint</t>
  </si>
  <si>
    <t>DES 50 - Traffic Design Changes – ITS, Illumination, Signals, intersections</t>
  </si>
  <si>
    <t>ROW 50 - Acquisition Issues – appraisals, condemnation, relocations, demolitions</t>
  </si>
  <si>
    <t>PSP 50 - Multimodal Considerations – design coordination, agreements, bicycle, pedestrians, transit</t>
  </si>
  <si>
    <t>MGT 50 - State Workforce Limitations</t>
  </si>
  <si>
    <t>CTR 50 - Procurement Delays &amp; Premiums – specialty materials/ equipment, "Buy America"</t>
  </si>
  <si>
    <t>CNS 50 - Marine / Over-Water</t>
  </si>
  <si>
    <t>ATC       Alternative Technical Concept
CSS        Context Sensitive Solution
DB         Design - Build
DBB       Design - Bid - Build
DBE       Disadvantaged Business Enterprise
ESA        Endangered Species Act
ITS         Intelligent Transportation System
MEF       Maximum Extent Feasible
MOT      Maintenance of Traffic
NEPA     National Environmental Policy Act
SEPA      State Environmental Policy Act
TESC       Temporary Erosion &amp; Sediment Control
VECP       Value Engineering Change Proposal
WZTC     Work Zone Traffic Control</t>
  </si>
  <si>
    <t>ENV 60 - Habitat Mitigation Issues – wetlands/ stream/ floodplain</t>
  </si>
  <si>
    <t>DES 60 - WSDOT Initiated Changes – maintenance request, change to purpose and need</t>
  </si>
  <si>
    <t>MGT 60 - Project Phasing / Packaging Changes</t>
  </si>
  <si>
    <t>CTR 60 - Contractor Performance Issues – productivity, quality</t>
  </si>
  <si>
    <t>CNS 60 - Constructability (non-geotech or marine) – site access, staging/ material handling, differing site conditions, etc.</t>
  </si>
  <si>
    <t>ENV 70 - Environmental Justice (disadvantaged communities) – traffic mgmt, access, temp construction impacts</t>
  </si>
  <si>
    <t>DES 70 - Tolling Design Changes – infrastructure requirements,  toll collection, back-office</t>
  </si>
  <si>
    <t>MGT 70 - Inadequate Quality Verification – VECP, ATC, review error</t>
  </si>
  <si>
    <t>CTR 70 - Labor Issues – availability of specialty labor, labor / productivity disruptions</t>
  </si>
  <si>
    <t>CNS 70 - Material Handling / Earthwork Issues – re-use, haul, disposal; hazardous mtls, lead paint</t>
  </si>
  <si>
    <t>ENV 80 - Construction Impacts – water quality, TESC</t>
  </si>
  <si>
    <t>DES 80 - External Initiated Changes (contractor or other party) – innovation, ATC</t>
  </si>
  <si>
    <t>CTR 80 - Schedule Uncertainty 
– timing of award</t>
  </si>
  <si>
    <t>CNS 80 - Adjacent Projects – coordination among contractors, limited staging, sequencing</t>
  </si>
  <si>
    <t>ENV 90 - Noise (permanent mitigation)</t>
  </si>
  <si>
    <t>DES 90 - ADA – curb ramp modifications require R/W, MEF approval</t>
  </si>
  <si>
    <t>CNS 90 - Site Security – vandalism, encampments, damage</t>
  </si>
  <si>
    <t>CNS 100 - Construction Accidents</t>
  </si>
  <si>
    <t>ENV 900 - Other ENV Issues</t>
  </si>
  <si>
    <t>STG 900 - Other STG Issues</t>
  </si>
  <si>
    <t>DES 900 - Other DES Issues</t>
  </si>
  <si>
    <t>ROW 900 - Other ROW Issues</t>
  </si>
  <si>
    <t>UTL 900 - Other UTL Issues</t>
  </si>
  <si>
    <t>RR 900 - Other RR Issues</t>
  </si>
  <si>
    <t>PSP 900 - Other PSP Issues</t>
  </si>
  <si>
    <t>MGT 900 - Other MGT Issues</t>
  </si>
  <si>
    <t>CTR 900 - Other CTR Issues</t>
  </si>
  <si>
    <t>CNS 900 - Other CNS Issues – change orders, disputes, claims</t>
  </si>
  <si>
    <t>Risk Management Plan (RMP) –  user guide</t>
  </si>
  <si>
    <r>
      <t xml:space="preserve">The RMP describes how risk management will be structured and performed on the project. It becomes a subset of the project management plan.  See the </t>
    </r>
    <r>
      <rPr>
        <i/>
        <sz val="12"/>
        <rFont val="Arial"/>
        <family val="2"/>
      </rPr>
      <t>Project Management Online Guide</t>
    </r>
    <r>
      <rPr>
        <sz val="12"/>
        <rFont val="Arial"/>
        <family val="2"/>
      </rPr>
      <t xml:space="preserve"> for more information, http://www.wsdot.wa.gov/Projects/ProjectMgmt/  Also, review </t>
    </r>
    <r>
      <rPr>
        <i/>
        <sz val="12"/>
        <rFont val="Arial"/>
        <family val="2"/>
      </rPr>
      <t>"A Policy for Cost Risk Assessment"</t>
    </r>
    <r>
      <rPr>
        <sz val="12"/>
        <rFont val="Arial"/>
        <family val="2"/>
      </rPr>
      <t xml:space="preserve"> (http://www.wsdot.wa.gov/Projects/ProjectMgmt/RiskAssessment/) to determine the appropriate level of detailed risk analysis to be performed on the project. </t>
    </r>
  </si>
  <si>
    <t>The RMP comprises four main sections of risk assessment:</t>
  </si>
  <si>
    <t>1. Risk Identification</t>
  </si>
  <si>
    <t>2. Risk Analysis (Qualitative &amp; Quantitative)</t>
  </si>
  <si>
    <t>3. Risk Response Strategy</t>
  </si>
  <si>
    <t>4. Risk Monitoring and Control</t>
  </si>
  <si>
    <r>
      <t>Risk Identification</t>
    </r>
    <r>
      <rPr>
        <sz val="12"/>
        <rFont val="Arial"/>
        <family val="2"/>
      </rPr>
      <t xml:space="preserve"> determines which risk might affect the project and documents their characteristics.  Risk identification is an iterative process because new risks may become known as the project progresses thought its life. The frequency of iterations and who participates in each cycle will vary from case to case. The project team is involved in this process to develop and maintain a sense of ownership of, and responsibility for, risks and associated risk response strategy.  The Risk Identification process leads to one of the two main segments of the Risk Analysis section.</t>
    </r>
  </si>
  <si>
    <t>The Risk Identification section includes:</t>
  </si>
  <si>
    <r>
      <t>(1)</t>
    </r>
    <r>
      <rPr>
        <sz val="7"/>
        <rFont val="Arial"/>
        <family val="2"/>
      </rPr>
      <t xml:space="preserve">   </t>
    </r>
    <r>
      <rPr>
        <u/>
        <sz val="12"/>
        <rFont val="Arial"/>
        <family val="2"/>
      </rPr>
      <t>Priority</t>
    </r>
    <r>
      <rPr>
        <sz val="12"/>
        <rFont val="Arial"/>
        <family val="2"/>
      </rPr>
      <t>, this is the ranking of the risks by priority and occurs subsequent to the risk analysis.</t>
    </r>
  </si>
  <si>
    <r>
      <t>(2)</t>
    </r>
    <r>
      <rPr>
        <sz val="7"/>
        <rFont val="Arial"/>
        <family val="2"/>
      </rPr>
      <t xml:space="preserve">   </t>
    </r>
    <r>
      <rPr>
        <u/>
        <sz val="12"/>
        <rFont val="Arial"/>
        <family val="2"/>
      </rPr>
      <t>Risk Status</t>
    </r>
    <r>
      <rPr>
        <sz val="12"/>
        <rFont val="Arial"/>
        <family val="2"/>
      </rPr>
      <t xml:space="preserve"> defines the status of the risk event.  The user has three status scenarios to choose from such as:  </t>
    </r>
  </si>
  <si>
    <r>
      <t>·</t>
    </r>
    <r>
      <rPr>
        <sz val="7"/>
        <rFont val="Arial"/>
        <family val="2"/>
      </rPr>
      <t xml:space="preserve">        </t>
    </r>
    <r>
      <rPr>
        <i/>
        <sz val="12"/>
        <rFont val="Arial"/>
        <family val="2"/>
      </rPr>
      <t>Active</t>
    </r>
    <r>
      <rPr>
        <sz val="12"/>
        <rFont val="Arial"/>
        <family val="2"/>
      </rPr>
      <t>, when the risk is being actively monitored and controlled</t>
    </r>
  </si>
  <si>
    <r>
      <t>·</t>
    </r>
    <r>
      <rPr>
        <sz val="7"/>
        <rFont val="Arial"/>
        <family val="2"/>
      </rPr>
      <t xml:space="preserve">        </t>
    </r>
    <r>
      <rPr>
        <i/>
        <sz val="12"/>
        <rFont val="Arial"/>
        <family val="2"/>
      </rPr>
      <t>Dormant</t>
    </r>
    <r>
      <rPr>
        <sz val="12"/>
        <rFont val="Arial"/>
        <family val="2"/>
      </rPr>
      <t>, when the risk is low priority but may become high priority in the future</t>
    </r>
  </si>
  <si>
    <r>
      <t>·</t>
    </r>
    <r>
      <rPr>
        <sz val="7"/>
        <rFont val="Arial"/>
        <family val="2"/>
      </rPr>
      <t xml:space="preserve">        </t>
    </r>
    <r>
      <rPr>
        <i/>
        <sz val="12"/>
        <rFont val="Arial"/>
        <family val="2"/>
      </rPr>
      <t>Retired</t>
    </r>
    <r>
      <rPr>
        <b/>
        <i/>
        <sz val="12"/>
        <rFont val="Arial"/>
        <family val="2"/>
      </rPr>
      <t xml:space="preserve">, </t>
    </r>
    <r>
      <rPr>
        <sz val="12"/>
        <rFont val="Arial"/>
        <family val="2"/>
      </rPr>
      <t xml:space="preserve">when the risk is demised for any reason. </t>
    </r>
  </si>
  <si>
    <r>
      <t>(3)</t>
    </r>
    <r>
      <rPr>
        <sz val="7"/>
        <rFont val="Arial"/>
        <family val="2"/>
      </rPr>
      <t xml:space="preserve">   </t>
    </r>
    <r>
      <rPr>
        <u/>
        <sz val="12"/>
        <rFont val="Arial"/>
        <family val="2"/>
      </rPr>
      <t>Risk Identification number</t>
    </r>
    <r>
      <rPr>
        <sz val="12"/>
        <rFont val="Arial"/>
        <family val="2"/>
      </rPr>
      <t xml:space="preserve"> is a unique number assigned to the risk for tracking purpose.</t>
    </r>
  </si>
  <si>
    <r>
      <t>(5)</t>
    </r>
    <r>
      <rPr>
        <sz val="7"/>
        <rFont val="Arial"/>
        <family val="2"/>
      </rPr>
      <t xml:space="preserve">   </t>
    </r>
    <r>
      <rPr>
        <u/>
        <sz val="12"/>
        <rFont val="Arial"/>
        <family val="2"/>
      </rPr>
      <t>Risk Event (threat/opportunity)</t>
    </r>
    <r>
      <rPr>
        <sz val="12"/>
        <rFont val="Arial"/>
        <family val="2"/>
      </rPr>
      <t>, present a summary definition of the risk.  It clarifies the risk outcome:</t>
    </r>
  </si>
  <si>
    <r>
      <t>·</t>
    </r>
    <r>
      <rPr>
        <sz val="7"/>
        <rFont val="Arial"/>
        <family val="2"/>
      </rPr>
      <t xml:space="preserve">        </t>
    </r>
    <r>
      <rPr>
        <sz val="12"/>
        <rFont val="Arial"/>
        <family val="2"/>
      </rPr>
      <t>If the risk outcome provides negative impact to the project (higher cost and/or longer duration) the risk is named a Threat, which should be minimized.</t>
    </r>
  </si>
  <si>
    <r>
      <t>·</t>
    </r>
    <r>
      <rPr>
        <sz val="7"/>
        <rFont val="Arial"/>
        <family val="2"/>
      </rPr>
      <t xml:space="preserve">        </t>
    </r>
    <r>
      <rPr>
        <sz val="12"/>
        <rFont val="Arial"/>
        <family val="2"/>
      </rPr>
      <t>If the risk outcome provides positive impact to the project (lower cost and/or shorter duration) the risk is named an Opportunity, which should be maximized.</t>
    </r>
  </si>
  <si>
    <r>
      <t>(6)</t>
    </r>
    <r>
      <rPr>
        <sz val="7"/>
        <rFont val="Arial"/>
        <family val="2"/>
      </rPr>
      <t xml:space="preserve">   </t>
    </r>
    <r>
      <rPr>
        <u/>
        <sz val="12"/>
        <rFont val="Arial"/>
        <family val="2"/>
      </rPr>
      <t>SMART Column</t>
    </r>
    <r>
      <rPr>
        <sz val="12"/>
        <rFont val="Arial"/>
        <family val="2"/>
      </rPr>
      <t xml:space="preserve"> provides a detailed description of the risk. Including information on the risk that is </t>
    </r>
    <r>
      <rPr>
        <b/>
        <sz val="12"/>
        <rFont val="Arial"/>
        <family val="2"/>
      </rPr>
      <t>S</t>
    </r>
    <r>
      <rPr>
        <sz val="12"/>
        <rFont val="Arial"/>
        <family val="2"/>
      </rPr>
      <t xml:space="preserve">pecific, </t>
    </r>
    <r>
      <rPr>
        <b/>
        <sz val="12"/>
        <rFont val="Arial"/>
        <family val="2"/>
      </rPr>
      <t>M</t>
    </r>
    <r>
      <rPr>
        <sz val="12"/>
        <rFont val="Arial"/>
        <family val="2"/>
      </rPr>
      <t xml:space="preserve">easurable, </t>
    </r>
    <r>
      <rPr>
        <b/>
        <sz val="12"/>
        <rFont val="Arial"/>
        <family val="2"/>
      </rPr>
      <t>A</t>
    </r>
    <r>
      <rPr>
        <sz val="12"/>
        <rFont val="Arial"/>
        <family val="2"/>
      </rPr>
      <t xml:space="preserve">ttributable, </t>
    </r>
    <r>
      <rPr>
        <b/>
        <sz val="12"/>
        <rFont val="Arial"/>
        <family val="2"/>
      </rPr>
      <t>R</t>
    </r>
    <r>
      <rPr>
        <sz val="12"/>
        <rFont val="Arial"/>
        <family val="2"/>
      </rPr>
      <t xml:space="preserve">elevant and </t>
    </r>
    <r>
      <rPr>
        <b/>
        <sz val="12"/>
        <rFont val="Arial"/>
        <family val="2"/>
      </rPr>
      <t>T</t>
    </r>
    <r>
      <rPr>
        <sz val="12"/>
        <rFont val="Arial"/>
        <family val="2"/>
      </rPr>
      <t>ime bound.  It describes the consequences of the risk to scope, schedule, budget or quality.</t>
    </r>
  </si>
  <si>
    <r>
      <t>(7)</t>
    </r>
    <r>
      <rPr>
        <sz val="7"/>
        <rFont val="Arial"/>
        <family val="2"/>
      </rPr>
      <t xml:space="preserve">   </t>
    </r>
    <r>
      <rPr>
        <u/>
        <sz val="12"/>
        <rFont val="Arial"/>
        <family val="2"/>
      </rPr>
      <t>Risk Trigger</t>
    </r>
    <r>
      <rPr>
        <sz val="12"/>
        <rFont val="Arial"/>
        <family val="2"/>
      </rPr>
      <t xml:space="preserve"> presents symptoms and warning signs that indicate whether each risk is likely to occur.  This information is used the determine when to implement the Risk Response Strategies.</t>
    </r>
  </si>
  <si>
    <r>
      <t>Qualitative Risk Analysis</t>
    </r>
    <r>
      <rPr>
        <sz val="12"/>
        <rFont val="Arial"/>
        <family val="2"/>
      </rPr>
      <t xml:space="preserve"> includes methods for prioritizing the identified risks for further action, such as Quantitative Risk Analysis (See </t>
    </r>
    <r>
      <rPr>
        <i/>
        <sz val="12"/>
        <rFont val="Arial"/>
        <family val="2"/>
      </rPr>
      <t xml:space="preserve">A Policy for Cost Risk Assessment) </t>
    </r>
    <r>
      <rPr>
        <sz val="12"/>
        <rFont val="Arial"/>
        <family val="2"/>
      </rPr>
      <t>or Risk Response Planning. Qualitative Risk Analysis assesses the priority of risks by using their probability of occurring, corresponding impact on project objectives if the risks do occur, as well as other factors such as the time frame and risk tolerance of the project constraints of scope, schedule, budget, and quality. Time critical risk related actions may magnify the importance of a risk. Qualitative Risk Analysis is a method for establishing priorities for Risk Response Planning and may lead into Quantitative Risk Analysis, when required. See the Project Managment Online Guide for more information about quantitative risk analysis.</t>
    </r>
  </si>
  <si>
    <t>(10-12) The Probability and Impact Matrix is a common way to determine whether a risk is considered low or high by combining the two dimensions of a risk; it probability of occurrence, and its impact on objectives if it occurs. High risks that have a negative impact (threat) on objectives may require priority action and aggressive response strategies. Low risk Threats may not require proactive management action beyond being placed on a watch list. Similarly, high risk opportunities that can be obtained most easily and offer the greatest benefit should, therefore, be targeted first. Low risk opportunities should be monitored.</t>
  </si>
  <si>
    <r>
      <t xml:space="preserve">Risk Owner </t>
    </r>
    <r>
      <rPr>
        <sz val="12"/>
        <rFont val="Arial"/>
        <family val="2"/>
      </rPr>
      <t>(13) is the name of the person or office responsible for managing the risk event.</t>
    </r>
  </si>
  <si>
    <r>
      <t>Risk Response Planning (strategy)</t>
    </r>
    <r>
      <rPr>
        <sz val="12"/>
        <rFont val="Arial"/>
        <family val="2"/>
      </rPr>
      <t xml:space="preserve"> is the process of developing options, and determining actions to be taken to enhance opportunities and reduce threats to the projects objectives. Planned risk responses must be appropriate to the significance of the risk, cost effective, timely, realistic within the project context, agreed upon by all parties involved, and owned by a responsible person. </t>
    </r>
  </si>
  <si>
    <r>
      <t xml:space="preserve">(14-15) The Project Manager and Team agree upon the appropriate response strategy and design specific actions to implement that </t>
    </r>
    <r>
      <rPr>
        <b/>
        <sz val="13"/>
        <rFont val="Arial"/>
        <family val="2"/>
      </rPr>
      <t>strategy</t>
    </r>
    <r>
      <rPr>
        <sz val="12"/>
        <rFont val="Arial"/>
        <family val="2"/>
      </rPr>
      <t xml:space="preserve"> for each risk. These strategies and actions include:</t>
    </r>
  </si>
  <si>
    <r>
      <t>·</t>
    </r>
    <r>
      <rPr>
        <sz val="7"/>
        <rFont val="Arial"/>
        <family val="2"/>
      </rPr>
      <t xml:space="preserve">        </t>
    </r>
    <r>
      <rPr>
        <u/>
        <sz val="12"/>
        <rFont val="Arial"/>
        <family val="2"/>
      </rPr>
      <t>Avoidance</t>
    </r>
    <r>
      <rPr>
        <sz val="12"/>
        <rFont val="Arial"/>
        <family val="2"/>
      </rPr>
      <t>:  The team changes the project plan to eliminate the risk or to protect the project objectives from its impact. The team might achieve this by changing scope, adding time, or adding resources (thus relaxing the so-called “triple constraint”). These changes may require upper management approval. Some risks that arise early in the project can be avoided by clarifying requirements, obtaining information, improving communication, or acquiring expertise.</t>
    </r>
  </si>
  <si>
    <r>
      <t>·</t>
    </r>
    <r>
      <rPr>
        <sz val="7"/>
        <rFont val="Arial"/>
        <family val="2"/>
      </rPr>
      <t xml:space="preserve">        </t>
    </r>
    <r>
      <rPr>
        <u/>
        <sz val="12"/>
        <rFont val="Arial"/>
        <family val="2"/>
      </rPr>
      <t>Transference</t>
    </r>
    <r>
      <rPr>
        <sz val="12"/>
        <rFont val="Arial"/>
        <family val="2"/>
      </rPr>
      <t>: Risk transference shifts the ownership and responsibility for its management to a third party; it does not eliminate it. Transferring liability for risk is most effective in dealing with financial risk exposure.</t>
    </r>
  </si>
  <si>
    <r>
      <t>·</t>
    </r>
    <r>
      <rPr>
        <sz val="7"/>
        <rFont val="Arial"/>
        <family val="2"/>
      </rPr>
      <t xml:space="preserve">        </t>
    </r>
    <r>
      <rPr>
        <u/>
        <sz val="12"/>
        <rFont val="Arial"/>
        <family val="2"/>
      </rPr>
      <t>Mitigation</t>
    </r>
    <r>
      <rPr>
        <sz val="12"/>
        <rFont val="Arial"/>
        <family val="2"/>
      </rPr>
      <t>:  The team seeks to reduce the probability or consequences of a risk event to an acceptable threshold. Taking early action to reduce the probability and/or impact of a risk occurring on the project is often more effective than trying to repair the damage after the risk has occurred. Mitigation costs should be appropriate, given the probability of the risk and its consequences.</t>
    </r>
  </si>
  <si>
    <r>
      <t>·</t>
    </r>
    <r>
      <rPr>
        <sz val="7"/>
        <rFont val="Arial"/>
        <family val="2"/>
      </rPr>
      <t xml:space="preserve">        </t>
    </r>
    <r>
      <rPr>
        <u/>
        <sz val="12"/>
        <rFont val="Arial"/>
        <family val="2"/>
      </rPr>
      <t>Acceptance</t>
    </r>
    <r>
      <rPr>
        <sz val="12"/>
        <rFont val="Arial"/>
        <family val="2"/>
      </rPr>
      <t>:  The Project Manager and team decide not to change the project plan to deal with a risk, or cannot identify a suitable response action. A contingency plan may be developed or no action may be taken, leaving the project team to deal with the risk as it occurs.</t>
    </r>
  </si>
  <si>
    <r>
      <t>Risk Monitoring and Control</t>
    </r>
    <r>
      <rPr>
        <sz val="12"/>
        <rFont val="Arial"/>
        <family val="2"/>
      </rPr>
      <t xml:space="preserve"> tracks identified risks, monitors residual risks, and identifies new risks, ensuring the execution of risk plans, and evaluating their effectiveness in reducing risk. Risk Monitoring and Control is an ongoing process for the life of the project.
The list of project risks changes as the project matures, new risks develop, or anticipated risks disappear.  Periodic project risk reviews repeat the tasks of identification, analysis, and response strategies.  The project manager regularly schedules project risk reviews, and ensures that project risk is an agenda item at all Project Team meetings. Risk ratings and prioritization commonly change during the project lifecycle. </t>
    </r>
  </si>
  <si>
    <t>(16-17) Insert any comments that would be helpful for risk tracking and control.</t>
  </si>
  <si>
    <t>If an unanticipated risk emerges, or a risk’s impact is greater than expected, the planned response strategy and actions may not be adequate. The project manager and the Project Team must perform additional response Strategies and actions to control the risk.</t>
  </si>
  <si>
    <t>Risk control involves:</t>
  </si>
  <si>
    <r>
      <t>•</t>
    </r>
    <r>
      <rPr>
        <sz val="7"/>
        <rFont val="Arial"/>
        <family val="2"/>
      </rPr>
      <t xml:space="preserve">       </t>
    </r>
    <r>
      <rPr>
        <sz val="12"/>
        <rFont val="Arial"/>
        <family val="2"/>
      </rPr>
      <t>Choosing alternative response strategies</t>
    </r>
  </si>
  <si>
    <r>
      <t>•</t>
    </r>
    <r>
      <rPr>
        <sz val="7"/>
        <rFont val="Arial"/>
        <family val="2"/>
      </rPr>
      <t xml:space="preserve">       </t>
    </r>
    <r>
      <rPr>
        <sz val="12"/>
        <rFont val="Arial"/>
        <family val="2"/>
      </rPr>
      <t>Implementing a contingency plan</t>
    </r>
  </si>
  <si>
    <r>
      <t>•</t>
    </r>
    <r>
      <rPr>
        <sz val="7"/>
        <rFont val="Arial"/>
        <family val="2"/>
      </rPr>
      <t xml:space="preserve">       </t>
    </r>
    <r>
      <rPr>
        <sz val="12"/>
        <rFont val="Arial"/>
        <family val="2"/>
      </rPr>
      <t>Taking corrective actions</t>
    </r>
  </si>
  <si>
    <r>
      <t>•</t>
    </r>
    <r>
      <rPr>
        <sz val="7"/>
        <rFont val="Arial"/>
        <family val="2"/>
      </rPr>
      <t xml:space="preserve">       </t>
    </r>
    <r>
      <rPr>
        <sz val="12"/>
        <rFont val="Arial"/>
        <family val="2"/>
      </rPr>
      <t>Re-planning the project</t>
    </r>
  </si>
  <si>
    <t xml:space="preserve">The task manager assigned to each risk reports periodically to the project manager on the effectiveness of the plan, any unanticipated effects, and any mid-course correction that the Project Team must take to mitigate the risk. </t>
  </si>
  <si>
    <t>GENERAL NOTE:</t>
  </si>
  <si>
    <t>The RMP also serves as a nice project performance measurement tool.</t>
  </si>
  <si>
    <t xml:space="preserve">      X</t>
  </si>
  <si>
    <t xml:space="preserve">            X</t>
  </si>
  <si>
    <t xml:space="preserve">                 X</t>
  </si>
  <si>
    <t xml:space="preserve">
      X</t>
  </si>
  <si>
    <t xml:space="preserve">
            X</t>
  </si>
  <si>
    <t xml:space="preserve">
                 X</t>
  </si>
  <si>
    <t xml:space="preserve">
      X</t>
  </si>
  <si>
    <t xml:space="preserve">
            X</t>
  </si>
  <si>
    <t xml:space="preserve">
                 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</si>
</sst>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
    <numFmt numFmtId="165" formatCode="&quot;$&quot;#,##0.0\ &quot;M&quot;;[Red]\(&quot;$&quot;#,##0.0\ &quot;M&quot;\)"/>
    <numFmt numFmtId="166" formatCode="#,##0.0\ &quot;mos.&quot;;[Red]\(#,##0.0\ &quot;mos.&quot;\)"/>
    <numFmt numFmtId="167" formatCode="d\-mmm\-yyyy"/>
  </numFmts>
  <fonts count="45" x14ac:knownFonts="1">
    <font>
      <sz val="11"/>
      <color theme="1"/>
      <name val="Calibri"/>
      <family val="2"/>
      <scheme val="minor"/>
    </font>
    <font>
      <b/>
      <sz val="11"/>
      <color theme="1"/>
      <name val="Calibri"/>
      <family val="2"/>
      <scheme val="minor"/>
    </font>
    <font>
      <b/>
      <sz val="12"/>
      <name val="Arial"/>
      <family val="2"/>
    </font>
    <font>
      <sz val="12"/>
      <name val="Arial"/>
      <family val="2"/>
    </font>
    <font>
      <b/>
      <sz val="10"/>
      <name val="Arial"/>
      <family val="2"/>
    </font>
    <font>
      <sz val="10"/>
      <name val="Arial"/>
      <family val="2"/>
    </font>
    <font>
      <u/>
      <sz val="10"/>
      <color indexed="12"/>
      <name val="Arial"/>
    </font>
    <font>
      <i/>
      <sz val="12"/>
      <name val="Arial"/>
      <family val="2"/>
    </font>
    <font>
      <sz val="7"/>
      <name val="Arial"/>
      <family val="2"/>
    </font>
    <font>
      <u/>
      <sz val="12"/>
      <name val="Arial"/>
      <family val="2"/>
    </font>
    <font>
      <b/>
      <i/>
      <sz val="12"/>
      <name val="Arial"/>
      <family val="2"/>
    </font>
    <font>
      <i/>
      <sz val="10"/>
      <name val="Arial"/>
      <family val="2"/>
    </font>
    <font>
      <b/>
      <sz val="13"/>
      <name val="Arial"/>
      <family val="2"/>
    </font>
    <font>
      <sz val="9.5"/>
      <color theme="1"/>
      <name val="Arial"/>
      <family val="2"/>
    </font>
    <font>
      <b/>
      <sz val="9.5"/>
      <name val="Arial"/>
      <family val="2"/>
    </font>
    <font>
      <sz val="9.5"/>
      <name val="Arial"/>
      <family val="2"/>
    </font>
    <font>
      <u/>
      <sz val="9.5"/>
      <color indexed="12"/>
      <name val="Arial"/>
      <family val="2"/>
    </font>
    <font>
      <b/>
      <sz val="11"/>
      <name val="Calibri"/>
      <family val="2"/>
      <scheme val="minor"/>
    </font>
    <font>
      <b/>
      <u/>
      <sz val="10"/>
      <color indexed="12"/>
      <name val="Arial"/>
      <family val="2"/>
    </font>
    <font>
      <sz val="9"/>
      <color indexed="81"/>
      <name val="Tahoma"/>
      <family val="2"/>
    </font>
    <font>
      <b/>
      <sz val="9"/>
      <color indexed="81"/>
      <name val="Tahoma"/>
      <family val="2"/>
    </font>
    <font>
      <sz val="11"/>
      <color theme="0"/>
      <name val="Calibri"/>
      <family val="2"/>
      <scheme val="minor"/>
    </font>
    <font>
      <b/>
      <sz val="14"/>
      <color theme="1"/>
      <name val="Montserrat ExtraBold"/>
    </font>
    <font>
      <sz val="14"/>
      <color theme="1"/>
      <name val="Calibri"/>
      <family val="2"/>
      <scheme val="minor"/>
    </font>
    <font>
      <b/>
      <sz val="14"/>
      <name val="Calibri"/>
      <family val="2"/>
      <scheme val="minor"/>
    </font>
    <font>
      <u/>
      <sz val="11"/>
      <color indexed="12"/>
      <name val="Arial"/>
      <family val="2"/>
    </font>
    <font>
      <sz val="11"/>
      <name val="Arial"/>
      <family val="2"/>
    </font>
    <font>
      <b/>
      <sz val="14"/>
      <name val="Montserrat ExtraBold"/>
    </font>
    <font>
      <sz val="10"/>
      <color theme="1"/>
      <name val="Calibri"/>
      <family val="2"/>
      <scheme val="minor"/>
    </font>
    <font>
      <b/>
      <sz val="10"/>
      <name val="Calibri"/>
      <family val="2"/>
      <scheme val="minor"/>
    </font>
    <font>
      <b/>
      <sz val="10"/>
      <color theme="1"/>
      <name val="Arial"/>
      <family val="2"/>
    </font>
    <font>
      <b/>
      <sz val="10"/>
      <color theme="1"/>
      <name val="Calibri"/>
      <family val="2"/>
      <scheme val="minor"/>
    </font>
    <font>
      <sz val="10"/>
      <name val="Calibri"/>
      <family val="2"/>
      <scheme val="minor"/>
    </font>
    <font>
      <sz val="10"/>
      <color theme="0"/>
      <name val="Calibri"/>
      <family val="2"/>
      <scheme val="minor"/>
    </font>
    <font>
      <sz val="10"/>
      <color theme="1"/>
      <name val="Arial"/>
      <family val="2"/>
    </font>
    <font>
      <sz val="14"/>
      <color theme="0"/>
      <name val="Calibri"/>
      <family val="2"/>
      <scheme val="minor"/>
    </font>
    <font>
      <b/>
      <sz val="20"/>
      <color theme="1"/>
      <name val="Calibri"/>
      <family val="2"/>
      <scheme val="minor"/>
    </font>
    <font>
      <b/>
      <sz val="12"/>
      <color theme="1"/>
      <name val="Arial Narrow"/>
      <family val="2"/>
    </font>
    <font>
      <b/>
      <sz val="11"/>
      <color rgb="FF0033CC"/>
      <name val="Calibri"/>
      <family val="2"/>
      <scheme val="minor"/>
    </font>
    <font>
      <sz val="11"/>
      <color rgb="FF0033CC"/>
      <name val="Calibri"/>
      <family val="2"/>
      <scheme val="minor"/>
    </font>
    <font>
      <i/>
      <sz val="11"/>
      <color rgb="FF0033CC"/>
      <name val="Calibri"/>
      <family val="2"/>
      <scheme val="minor"/>
    </font>
    <font>
      <b/>
      <sz val="16"/>
      <color theme="1"/>
      <name val="Calibri"/>
      <family val="2"/>
      <scheme val="minor"/>
    </font>
    <font>
      <b/>
      <sz val="16"/>
      <color rgb="FF0033CC"/>
      <name val="Calibri"/>
      <family val="2"/>
      <scheme val="minor"/>
    </font>
    <font>
      <b/>
      <sz val="16"/>
      <color theme="0"/>
      <name val="Calibri"/>
      <family val="2"/>
      <scheme val="minor"/>
    </font>
    <font>
      <b/>
      <sz val="18"/>
      <color theme="1"/>
      <name val="Calibri"/>
      <family val="2"/>
      <scheme val="minor"/>
    </font>
  </fonts>
  <fills count="14">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rgb="FFDEFFBD"/>
        <bgColor indexed="64"/>
      </patternFill>
    </fill>
    <fill>
      <patternFill patternType="solid">
        <fgColor rgb="FFE2EFFE"/>
        <bgColor indexed="64"/>
      </patternFill>
    </fill>
    <fill>
      <patternFill patternType="solid">
        <fgColor rgb="FFFFE7FF"/>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FFF99"/>
        <bgColor indexed="64"/>
      </patternFill>
    </fill>
    <fill>
      <patternFill patternType="solid">
        <fgColor theme="5" tint="0.79998168889431442"/>
        <bgColor indexed="64"/>
      </patternFill>
    </fill>
    <fill>
      <patternFill patternType="solid">
        <fgColor theme="1" tint="0.499984740745262"/>
        <bgColor indexed="64"/>
      </patternFill>
    </fill>
  </fills>
  <borders count="53">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top/>
      <bottom/>
      <diagonal/>
    </border>
    <border>
      <left/>
      <right style="thin">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right/>
      <top/>
      <bottom style="medium">
        <color indexed="64"/>
      </bottom>
      <diagonal/>
    </border>
    <border>
      <left/>
      <right style="medium">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medium">
        <color auto="1"/>
      </top>
      <bottom/>
      <diagonal/>
    </border>
    <border>
      <left style="medium">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right style="thin">
        <color auto="1"/>
      </right>
      <top style="medium">
        <color indexed="64"/>
      </top>
      <bottom/>
      <diagonal/>
    </border>
    <border>
      <left style="thin">
        <color auto="1"/>
      </left>
      <right style="thin">
        <color auto="1"/>
      </right>
      <top style="medium">
        <color indexed="64"/>
      </top>
      <bottom/>
      <diagonal/>
    </border>
    <border>
      <left/>
      <right style="medium">
        <color indexed="64"/>
      </right>
      <top style="medium">
        <color indexed="64"/>
      </top>
      <bottom/>
      <diagonal/>
    </border>
    <border>
      <left style="thin">
        <color auto="1"/>
      </left>
      <right/>
      <top style="medium">
        <color auto="1"/>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auto="1"/>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double">
        <color indexed="64"/>
      </bottom>
      <diagonal/>
    </border>
    <border>
      <left style="thin">
        <color indexed="64"/>
      </left>
      <right style="medium">
        <color indexed="64"/>
      </right>
      <top style="thin">
        <color auto="1"/>
      </top>
      <bottom style="double">
        <color indexed="64"/>
      </bottom>
      <diagonal/>
    </border>
    <border>
      <left style="thin">
        <color auto="1"/>
      </left>
      <right style="thin">
        <color auto="1"/>
      </right>
      <top style="double">
        <color indexed="64"/>
      </top>
      <bottom style="double">
        <color indexed="64"/>
      </bottom>
      <diagonal/>
    </border>
    <border>
      <left style="thin">
        <color auto="1"/>
      </left>
      <right/>
      <top style="double">
        <color indexed="64"/>
      </top>
      <bottom style="double">
        <color indexed="64"/>
      </bottom>
      <diagonal/>
    </border>
    <border>
      <left style="medium">
        <color indexed="64"/>
      </left>
      <right style="medium">
        <color indexed="64"/>
      </right>
      <top style="double">
        <color indexed="64"/>
      </top>
      <bottom style="double">
        <color indexed="64"/>
      </bottom>
      <diagonal/>
    </border>
    <border>
      <left/>
      <right style="thin">
        <color auto="1"/>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2">
    <xf numFmtId="0" fontId="0" fillId="0" borderId="0"/>
    <xf numFmtId="0" fontId="6" fillId="0" borderId="0" applyNumberFormat="0" applyFill="0" applyBorder="0" applyAlignment="0" applyProtection="0">
      <alignment vertical="top"/>
      <protection locked="0"/>
    </xf>
  </cellStyleXfs>
  <cellXfs count="215">
    <xf numFmtId="0" fontId="0" fillId="0" borderId="0" xfId="0"/>
    <xf numFmtId="0" fontId="3" fillId="0" borderId="0" xfId="0" applyFont="1" applyAlignment="1">
      <alignment wrapText="1"/>
    </xf>
    <xf numFmtId="0" fontId="3" fillId="0" borderId="0" xfId="0" applyFont="1" applyAlignment="1">
      <alignment horizontal="left" wrapText="1" indent="1"/>
    </xf>
    <xf numFmtId="0" fontId="3" fillId="0" borderId="0" xfId="0" applyFont="1" applyAlignment="1">
      <alignment horizontal="left" wrapText="1" indent="2"/>
    </xf>
    <xf numFmtId="0" fontId="2" fillId="0" borderId="0" xfId="0" applyFont="1" applyAlignment="1">
      <alignment wrapText="1"/>
    </xf>
    <xf numFmtId="0" fontId="3" fillId="0" borderId="0" xfId="0" applyFont="1" applyAlignment="1">
      <alignment horizontal="left" wrapText="1" indent="6"/>
    </xf>
    <xf numFmtId="0" fontId="3" fillId="0" borderId="0" xfId="0" applyFont="1" applyAlignment="1">
      <alignment horizontal="left" wrapText="1" indent="8"/>
    </xf>
    <xf numFmtId="0" fontId="3" fillId="0" borderId="0" xfId="0" applyFont="1" applyAlignment="1">
      <alignment horizontal="left" wrapText="1" indent="4"/>
    </xf>
    <xf numFmtId="0" fontId="3" fillId="0" borderId="0" xfId="0" applyFont="1" applyAlignment="1" applyProtection="1">
      <alignment horizontal="left" wrapText="1" indent="4"/>
      <protection locked="0"/>
    </xf>
    <xf numFmtId="0" fontId="2" fillId="0" borderId="0" xfId="0" applyFont="1" applyAlignment="1">
      <alignment horizontal="left" wrapText="1"/>
    </xf>
    <xf numFmtId="0" fontId="5" fillId="0" borderId="0" xfId="0" applyFont="1" applyAlignment="1">
      <alignment wrapText="1"/>
    </xf>
    <xf numFmtId="0" fontId="3" fillId="0" borderId="0" xfId="0" applyFont="1" applyAlignment="1" applyProtection="1">
      <alignment horizontal="left" wrapText="1" indent="5"/>
      <protection locked="0"/>
    </xf>
    <xf numFmtId="0" fontId="11" fillId="0" borderId="0" xfId="0" applyFont="1" applyAlignment="1">
      <alignment horizontal="left" wrapText="1" indent="3"/>
    </xf>
    <xf numFmtId="0" fontId="3" fillId="0" borderId="0" xfId="0" applyFont="1" applyAlignment="1">
      <alignment horizontal="left" wrapText="1"/>
    </xf>
    <xf numFmtId="0" fontId="12" fillId="0" borderId="0" xfId="0" applyFont="1" applyAlignment="1">
      <alignment horizontal="left" wrapText="1"/>
    </xf>
    <xf numFmtId="0" fontId="0" fillId="0" borderId="39" xfId="0" applyBorder="1" applyAlignment="1" applyProtection="1">
      <alignment horizontal="center" vertical="center" wrapText="1"/>
      <protection locked="0"/>
    </xf>
    <xf numFmtId="14" fontId="0" fillId="0" borderId="23" xfId="0" applyNumberFormat="1" applyBorder="1" applyAlignment="1" applyProtection="1">
      <alignment horizontal="center" vertical="center" textRotation="90" wrapText="1"/>
      <protection locked="0"/>
    </xf>
    <xf numFmtId="0" fontId="0" fillId="0" borderId="23" xfId="0" applyBorder="1" applyAlignment="1" applyProtection="1">
      <alignment horizontal="left" vertical="center" wrapText="1"/>
      <protection locked="0"/>
    </xf>
    <xf numFmtId="0" fontId="0" fillId="0" borderId="43" xfId="0" applyBorder="1" applyAlignment="1" applyProtection="1">
      <alignment horizontal="left" vertical="center" wrapText="1"/>
      <protection locked="0"/>
    </xf>
    <xf numFmtId="165" fontId="0" fillId="4" borderId="23" xfId="0" applyNumberFormat="1" applyFill="1" applyBorder="1" applyAlignment="1" applyProtection="1">
      <alignment horizontal="center" vertical="center" wrapText="1"/>
      <protection locked="0"/>
    </xf>
    <xf numFmtId="166" fontId="0" fillId="5" borderId="23" xfId="0" applyNumberFormat="1" applyFill="1" applyBorder="1" applyAlignment="1" applyProtection="1">
      <alignment horizontal="center" vertical="center" wrapText="1"/>
      <protection locked="0"/>
    </xf>
    <xf numFmtId="9" fontId="0" fillId="6" borderId="42" xfId="0" applyNumberFormat="1" applyFill="1" applyBorder="1" applyAlignment="1" applyProtection="1">
      <alignment horizontal="center" vertical="center" wrapText="1"/>
      <protection locked="0"/>
    </xf>
    <xf numFmtId="0" fontId="0" fillId="0" borderId="39" xfId="0" applyBorder="1" applyAlignment="1" applyProtection="1">
      <alignment horizontal="left" vertical="center" wrapText="1"/>
      <protection locked="0"/>
    </xf>
    <xf numFmtId="0" fontId="0" fillId="0" borderId="23" xfId="0" applyBorder="1" applyAlignment="1" applyProtection="1">
      <alignment horizontal="left" vertical="center" textRotation="90" wrapText="1"/>
      <protection locked="0"/>
    </xf>
    <xf numFmtId="0" fontId="0" fillId="0" borderId="24" xfId="0" applyBorder="1" applyAlignment="1" applyProtection="1">
      <alignment horizontal="left" vertical="center" wrapText="1"/>
      <protection locked="0"/>
    </xf>
    <xf numFmtId="0" fontId="0" fillId="0" borderId="44" xfId="0" applyBorder="1" applyAlignment="1" applyProtection="1">
      <alignment horizontal="left" vertical="center" wrapText="1"/>
      <protection locked="0"/>
    </xf>
    <xf numFmtId="0" fontId="0" fillId="0" borderId="45" xfId="0" applyBorder="1" applyAlignment="1" applyProtection="1">
      <alignment horizontal="left" vertical="center" wrapText="1"/>
      <protection locked="0"/>
    </xf>
    <xf numFmtId="165" fontId="0" fillId="4" borderId="44" xfId="0" applyNumberFormat="1" applyFill="1" applyBorder="1" applyAlignment="1" applyProtection="1">
      <alignment horizontal="center" vertical="center" wrapText="1"/>
      <protection locked="0"/>
    </xf>
    <xf numFmtId="166" fontId="0" fillId="5" borderId="44" xfId="0" applyNumberFormat="1" applyFill="1" applyBorder="1" applyAlignment="1" applyProtection="1">
      <alignment horizontal="center" vertical="center" wrapText="1"/>
      <protection locked="0"/>
    </xf>
    <xf numFmtId="9" fontId="0" fillId="6" borderId="46" xfId="0" applyNumberFormat="1" applyFill="1" applyBorder="1" applyAlignment="1" applyProtection="1">
      <alignment horizontal="center" vertical="center" wrapText="1"/>
      <protection locked="0"/>
    </xf>
    <xf numFmtId="0" fontId="37" fillId="0" borderId="0" xfId="0" applyFont="1" applyAlignment="1">
      <alignment horizontal="left" vertical="top" textRotation="90" wrapText="1"/>
    </xf>
    <xf numFmtId="0" fontId="36" fillId="0" borderId="0" xfId="0" applyFont="1" applyAlignment="1">
      <alignment horizontal="left" vertical="top" wrapText="1"/>
    </xf>
    <xf numFmtId="0" fontId="0" fillId="0" borderId="0" xfId="0" applyAlignment="1">
      <alignment horizontal="left" vertical="top"/>
    </xf>
    <xf numFmtId="0" fontId="36" fillId="0" borderId="48" xfId="0" applyFont="1" applyBorder="1" applyAlignment="1">
      <alignment horizontal="left" vertical="top" wrapText="1"/>
    </xf>
    <xf numFmtId="165" fontId="28" fillId="8" borderId="0" xfId="0" applyNumberFormat="1" applyFont="1" applyFill="1" applyAlignment="1" applyProtection="1">
      <alignment horizontal="center"/>
      <protection locked="0"/>
    </xf>
    <xf numFmtId="14" fontId="28" fillId="8" borderId="0" xfId="0" applyNumberFormat="1" applyFont="1" applyFill="1" applyAlignment="1" applyProtection="1">
      <alignment horizontal="center"/>
      <protection locked="0"/>
    </xf>
    <xf numFmtId="0" fontId="28" fillId="8" borderId="0" xfId="0" applyFont="1" applyFill="1" applyProtection="1">
      <protection locked="0"/>
    </xf>
    <xf numFmtId="167" fontId="28" fillId="8" borderId="0" xfId="0" applyNumberFormat="1" applyFont="1" applyFill="1" applyAlignment="1" applyProtection="1">
      <alignment horizontal="left"/>
      <protection locked="0"/>
    </xf>
    <xf numFmtId="0" fontId="28" fillId="0" borderId="0" xfId="0" applyFont="1"/>
    <xf numFmtId="0" fontId="33" fillId="0" borderId="0" xfId="0" applyFont="1"/>
    <xf numFmtId="0" fontId="21" fillId="0" borderId="0" xfId="0" applyFont="1" applyAlignment="1">
      <alignment vertical="center"/>
    </xf>
    <xf numFmtId="0" fontId="0" fillId="0" borderId="0" xfId="0" applyAlignment="1">
      <alignment vertical="center"/>
    </xf>
    <xf numFmtId="0" fontId="35" fillId="0" borderId="0" xfId="0" applyFont="1" applyAlignment="1">
      <alignment vertical="center"/>
    </xf>
    <xf numFmtId="0" fontId="23" fillId="0" borderId="0" xfId="0" applyFont="1"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center"/>
    </xf>
    <xf numFmtId="0" fontId="21" fillId="0" borderId="0" xfId="0" applyFont="1" applyAlignment="1">
      <alignment horizontal="center" vertical="center" wrapText="1"/>
    </xf>
    <xf numFmtId="0" fontId="0" fillId="0" borderId="0" xfId="0" applyAlignment="1">
      <alignment vertical="top"/>
    </xf>
    <xf numFmtId="0" fontId="21" fillId="0" borderId="0" xfId="0" applyFont="1"/>
    <xf numFmtId="0" fontId="0" fillId="0" borderId="0" xfId="0" applyAlignment="1">
      <alignment wrapText="1"/>
    </xf>
    <xf numFmtId="0" fontId="1" fillId="0" borderId="0" xfId="0" applyFont="1" applyAlignment="1">
      <alignment horizontal="left" vertical="top"/>
    </xf>
    <xf numFmtId="0" fontId="0" fillId="0" borderId="0" xfId="0" applyAlignment="1">
      <alignment horizontal="center" vertical="top"/>
    </xf>
    <xf numFmtId="0" fontId="1" fillId="9" borderId="8" xfId="0" applyFont="1" applyFill="1" applyBorder="1" applyAlignment="1">
      <alignment horizontal="center" vertical="center" wrapText="1"/>
    </xf>
    <xf numFmtId="0" fontId="1" fillId="9" borderId="37" xfId="0" applyFont="1" applyFill="1" applyBorder="1" applyAlignment="1">
      <alignment horizontal="center" vertical="center" wrapText="1"/>
    </xf>
    <xf numFmtId="0" fontId="1" fillId="9" borderId="6" xfId="0" applyFont="1" applyFill="1" applyBorder="1" applyAlignment="1">
      <alignment horizontal="center" vertical="center" wrapText="1"/>
    </xf>
    <xf numFmtId="0" fontId="39" fillId="0" borderId="0" xfId="0" applyFont="1"/>
    <xf numFmtId="0" fontId="39" fillId="0" borderId="0" xfId="0" applyFont="1" applyAlignment="1">
      <alignment horizontal="center" vertical="top"/>
    </xf>
    <xf numFmtId="0" fontId="41" fillId="0" borderId="0" xfId="0" applyFont="1"/>
    <xf numFmtId="0" fontId="42" fillId="0" borderId="0" xfId="0" applyFont="1"/>
    <xf numFmtId="0" fontId="41" fillId="0" borderId="0" xfId="0" applyFont="1" applyAlignment="1">
      <alignment horizontal="left" vertical="top"/>
    </xf>
    <xf numFmtId="0" fontId="41" fillId="0" borderId="0" xfId="0" applyFont="1" applyAlignment="1">
      <alignment vertical="top"/>
    </xf>
    <xf numFmtId="0" fontId="28" fillId="0" borderId="23" xfId="0" applyFont="1" applyBorder="1" applyAlignment="1" applyProtection="1">
      <alignment horizontal="left" vertical="center" wrapText="1"/>
      <protection locked="0"/>
    </xf>
    <xf numFmtId="0" fontId="31" fillId="0" borderId="23" xfId="0" applyFont="1" applyBorder="1" applyAlignment="1" applyProtection="1">
      <alignment horizontal="center" vertical="center" wrapText="1"/>
      <protection locked="0"/>
    </xf>
    <xf numFmtId="0" fontId="0" fillId="11" borderId="48" xfId="0" applyFill="1" applyBorder="1" applyAlignment="1">
      <alignment horizontal="left" vertical="top"/>
    </xf>
    <xf numFmtId="0" fontId="0" fillId="12" borderId="48" xfId="0" applyFill="1" applyBorder="1" applyAlignment="1">
      <alignment horizontal="left" vertical="top"/>
    </xf>
    <xf numFmtId="0" fontId="1" fillId="11" borderId="48" xfId="0" applyFont="1" applyFill="1" applyBorder="1" applyAlignment="1">
      <alignment horizontal="left" vertical="top"/>
    </xf>
    <xf numFmtId="0" fontId="1" fillId="12" borderId="48" xfId="0" applyFont="1" applyFill="1" applyBorder="1" applyAlignment="1">
      <alignment horizontal="left" vertical="top"/>
    </xf>
    <xf numFmtId="0" fontId="1" fillId="0" borderId="0" xfId="0" applyFont="1" applyAlignment="1">
      <alignment horizontal="center" vertical="center"/>
    </xf>
    <xf numFmtId="0" fontId="1" fillId="0" borderId="4" xfId="0" applyFont="1" applyBorder="1" applyAlignment="1">
      <alignment horizontal="center" vertical="center" textRotation="90"/>
    </xf>
    <xf numFmtId="0" fontId="1" fillId="0" borderId="0" xfId="0" applyFont="1" applyAlignment="1">
      <alignment horizontal="center" vertical="center" textRotation="90"/>
    </xf>
    <xf numFmtId="0" fontId="1" fillId="0" borderId="0" xfId="0" applyFont="1" applyAlignment="1">
      <alignment horizontal="center" vertical="center" wrapText="1"/>
    </xf>
    <xf numFmtId="0" fontId="1" fillId="9" borderId="37" xfId="0" applyFont="1" applyFill="1" applyBorder="1" applyAlignment="1">
      <alignment horizontal="center" vertical="center"/>
    </xf>
    <xf numFmtId="0" fontId="0" fillId="10" borderId="48" xfId="0" applyFill="1" applyBorder="1" applyAlignment="1">
      <alignment horizontal="left" vertical="top" wrapText="1"/>
    </xf>
    <xf numFmtId="0" fontId="0" fillId="10" borderId="51" xfId="0" applyFill="1" applyBorder="1" applyAlignment="1">
      <alignment horizontal="left" vertical="top" wrapText="1"/>
    </xf>
    <xf numFmtId="0" fontId="0" fillId="10" borderId="1" xfId="0" applyFill="1" applyBorder="1" applyAlignment="1">
      <alignment horizontal="left" vertical="top" wrapText="1"/>
    </xf>
    <xf numFmtId="0" fontId="4" fillId="0" borderId="0" xfId="0" applyFont="1" applyProtection="1">
      <protection locked="0"/>
    </xf>
    <xf numFmtId="14" fontId="4" fillId="0" borderId="0" xfId="0" applyNumberFormat="1" applyFont="1" applyAlignment="1" applyProtection="1">
      <alignment horizontal="center" vertical="center"/>
      <protection locked="0"/>
    </xf>
    <xf numFmtId="0" fontId="5" fillId="0" borderId="0" xfId="0" applyFont="1" applyAlignment="1" applyProtection="1">
      <alignment horizontal="right"/>
      <protection locked="0"/>
    </xf>
    <xf numFmtId="0" fontId="29" fillId="0" borderId="0" xfId="0" applyFont="1" applyAlignment="1" applyProtection="1">
      <alignment horizontal="right"/>
      <protection locked="0"/>
    </xf>
    <xf numFmtId="0" fontId="30" fillId="0" borderId="0" xfId="0" applyFont="1" applyProtection="1">
      <protection locked="0"/>
    </xf>
    <xf numFmtId="165" fontId="31" fillId="0" borderId="0" xfId="0" applyNumberFormat="1" applyFont="1" applyAlignment="1" applyProtection="1">
      <alignment horizontal="right"/>
      <protection locked="0"/>
    </xf>
    <xf numFmtId="0" fontId="31" fillId="0" borderId="0" xfId="0" quotePrefix="1" applyFont="1" applyAlignment="1" applyProtection="1">
      <alignment wrapText="1"/>
      <protection locked="0"/>
    </xf>
    <xf numFmtId="0" fontId="31" fillId="0" borderId="0" xfId="0" applyFont="1" applyAlignment="1" applyProtection="1">
      <alignment vertical="top"/>
      <protection locked="0"/>
    </xf>
    <xf numFmtId="0" fontId="32" fillId="0" borderId="0" xfId="0" applyFont="1" applyAlignment="1" applyProtection="1">
      <alignment horizontal="right"/>
      <protection locked="0"/>
    </xf>
    <xf numFmtId="0" fontId="31" fillId="0" borderId="0" xfId="0" applyFont="1" applyAlignment="1" applyProtection="1">
      <alignment horizontal="right"/>
      <protection locked="0"/>
    </xf>
    <xf numFmtId="0" fontId="28" fillId="0" borderId="0" xfId="0" applyFont="1" applyProtection="1">
      <protection locked="0"/>
    </xf>
    <xf numFmtId="164" fontId="28" fillId="0" borderId="0" xfId="0" applyNumberFormat="1" applyFont="1" applyAlignment="1" applyProtection="1">
      <alignment horizontal="center"/>
      <protection locked="0"/>
    </xf>
    <xf numFmtId="0" fontId="34" fillId="0" borderId="0" xfId="0" applyFont="1" applyProtection="1">
      <protection locked="0"/>
    </xf>
    <xf numFmtId="0" fontId="31" fillId="0" borderId="0" xfId="0" applyFont="1" applyProtection="1">
      <protection locked="0"/>
    </xf>
    <xf numFmtId="14" fontId="28" fillId="0" borderId="0" xfId="0" applyNumberFormat="1" applyFont="1" applyAlignment="1" applyProtection="1">
      <alignment horizontal="center"/>
      <protection locked="0"/>
    </xf>
    <xf numFmtId="14" fontId="5" fillId="0" borderId="0" xfId="0" applyNumberFormat="1" applyFont="1" applyAlignment="1" applyProtection="1">
      <alignment horizontal="right"/>
      <protection locked="0"/>
    </xf>
    <xf numFmtId="165" fontId="28" fillId="0" borderId="0" xfId="0" applyNumberFormat="1" applyFont="1" applyProtection="1">
      <protection locked="0"/>
    </xf>
    <xf numFmtId="166" fontId="28" fillId="0" borderId="0" xfId="0" applyNumberFormat="1" applyFont="1" applyProtection="1">
      <protection locked="0"/>
    </xf>
    <xf numFmtId="0" fontId="0" fillId="3" borderId="27" xfId="0" applyFill="1" applyBorder="1" applyAlignment="1" applyProtection="1">
      <alignment vertical="center"/>
      <protection locked="0"/>
    </xf>
    <xf numFmtId="14" fontId="0" fillId="3" borderId="0" xfId="0" applyNumberFormat="1" applyFill="1" applyAlignment="1" applyProtection="1">
      <alignment horizontal="center" vertical="center"/>
      <protection locked="0"/>
    </xf>
    <xf numFmtId="0" fontId="0" fillId="3" borderId="0" xfId="0" applyFill="1" applyAlignment="1" applyProtection="1">
      <alignment vertical="center"/>
      <protection locked="0"/>
    </xf>
    <xf numFmtId="0" fontId="0" fillId="3" borderId="4" xfId="0" applyFill="1" applyBorder="1" applyAlignment="1" applyProtection="1">
      <alignment vertical="center"/>
      <protection locked="0"/>
    </xf>
    <xf numFmtId="0" fontId="0" fillId="3" borderId="3" xfId="0" applyFill="1" applyBorder="1" applyAlignment="1" applyProtection="1">
      <alignment vertical="center"/>
      <protection locked="0"/>
    </xf>
    <xf numFmtId="165" fontId="0" fillId="4" borderId="0" xfId="0" applyNumberFormat="1" applyFill="1" applyAlignment="1" applyProtection="1">
      <alignment vertical="center"/>
      <protection locked="0"/>
    </xf>
    <xf numFmtId="166" fontId="0" fillId="5" borderId="0" xfId="0" applyNumberFormat="1" applyFill="1" applyAlignment="1" applyProtection="1">
      <alignment vertical="center"/>
      <protection locked="0"/>
    </xf>
    <xf numFmtId="0" fontId="0" fillId="6" borderId="9" xfId="0" applyFill="1" applyBorder="1" applyAlignment="1" applyProtection="1">
      <alignment vertical="center"/>
      <protection locked="0"/>
    </xf>
    <xf numFmtId="0" fontId="1" fillId="7" borderId="0" xfId="0" applyFont="1" applyFill="1" applyAlignment="1" applyProtection="1">
      <alignment horizontal="left" vertical="center"/>
      <protection locked="0"/>
    </xf>
    <xf numFmtId="0" fontId="1" fillId="7" borderId="0" xfId="0" applyFont="1" applyFill="1" applyAlignment="1" applyProtection="1">
      <alignment horizontal="center" vertical="center"/>
      <protection locked="0"/>
    </xf>
    <xf numFmtId="0" fontId="1" fillId="7" borderId="0" xfId="0" applyFont="1" applyFill="1" applyAlignment="1" applyProtection="1">
      <alignment vertical="center"/>
      <protection locked="0"/>
    </xf>
    <xf numFmtId="0" fontId="0" fillId="3" borderId="9" xfId="0" applyFill="1" applyBorder="1" applyAlignment="1" applyProtection="1">
      <alignment vertical="center"/>
      <protection locked="0"/>
    </xf>
    <xf numFmtId="0" fontId="5" fillId="3" borderId="0" xfId="0" applyFont="1" applyFill="1" applyAlignment="1" applyProtection="1">
      <alignment horizontal="center" vertical="center"/>
      <protection locked="0"/>
    </xf>
    <xf numFmtId="0" fontId="0" fillId="3" borderId="13" xfId="0" applyFill="1" applyBorder="1" applyAlignment="1" applyProtection="1">
      <alignment vertical="center"/>
      <protection locked="0"/>
    </xf>
    <xf numFmtId="0" fontId="0" fillId="3" borderId="15" xfId="0" applyFill="1" applyBorder="1" applyAlignment="1" applyProtection="1">
      <alignment vertical="center"/>
      <protection locked="0"/>
    </xf>
    <xf numFmtId="9" fontId="1" fillId="7" borderId="0" xfId="0" applyNumberFormat="1" applyFont="1" applyFill="1" applyAlignment="1" applyProtection="1">
      <alignment horizontal="left" vertical="center"/>
      <protection locked="0"/>
    </xf>
    <xf numFmtId="9" fontId="1" fillId="7" borderId="0" xfId="0" applyNumberFormat="1" applyFont="1" applyFill="1" applyAlignment="1" applyProtection="1">
      <alignment horizontal="center" vertical="center"/>
      <protection locked="0"/>
    </xf>
    <xf numFmtId="0" fontId="0" fillId="7" borderId="0" xfId="0" applyFill="1" applyAlignment="1" applyProtection="1">
      <alignment vertical="center"/>
      <protection locked="0"/>
    </xf>
    <xf numFmtId="0" fontId="0" fillId="7" borderId="0" xfId="0" applyFill="1" applyAlignment="1" applyProtection="1">
      <alignment vertical="center" wrapText="1"/>
      <protection locked="0"/>
    </xf>
    <xf numFmtId="0" fontId="0" fillId="3" borderId="10" xfId="0" applyFill="1" applyBorder="1" applyAlignment="1" applyProtection="1">
      <alignment vertical="center"/>
      <protection locked="0"/>
    </xf>
    <xf numFmtId="14" fontId="0" fillId="3" borderId="12" xfId="0" applyNumberFormat="1" applyFill="1" applyBorder="1" applyAlignment="1" applyProtection="1">
      <alignment horizontal="center" vertical="center"/>
      <protection locked="0"/>
    </xf>
    <xf numFmtId="0" fontId="0" fillId="3" borderId="12" xfId="0" applyFill="1" applyBorder="1" applyAlignment="1" applyProtection="1">
      <alignment vertical="center"/>
      <protection locked="0"/>
    </xf>
    <xf numFmtId="0" fontId="0" fillId="3" borderId="28" xfId="0" applyFill="1" applyBorder="1" applyAlignment="1" applyProtection="1">
      <alignment vertical="center"/>
      <protection locked="0"/>
    </xf>
    <xf numFmtId="0" fontId="0" fillId="3" borderId="19" xfId="0" applyFill="1" applyBorder="1" applyAlignment="1" applyProtection="1">
      <alignment vertical="center"/>
      <protection locked="0"/>
    </xf>
    <xf numFmtId="165" fontId="0" fillId="4" borderId="12" xfId="0" applyNumberFormat="1" applyFill="1" applyBorder="1" applyAlignment="1" applyProtection="1">
      <alignment vertical="center"/>
      <protection locked="0"/>
    </xf>
    <xf numFmtId="166" fontId="0" fillId="5" borderId="12" xfId="0" applyNumberFormat="1" applyFill="1" applyBorder="1" applyAlignment="1" applyProtection="1">
      <alignment vertical="center"/>
      <protection locked="0"/>
    </xf>
    <xf numFmtId="0" fontId="0" fillId="6" borderId="41" xfId="0" applyFill="1" applyBorder="1" applyAlignment="1" applyProtection="1">
      <alignment vertical="center"/>
      <protection locked="0"/>
    </xf>
    <xf numFmtId="0" fontId="1" fillId="7" borderId="12" xfId="0" applyFont="1" applyFill="1" applyBorder="1" applyAlignment="1" applyProtection="1">
      <alignment horizontal="left" vertical="center"/>
      <protection locked="0"/>
    </xf>
    <xf numFmtId="0" fontId="1" fillId="7" borderId="12" xfId="0" applyFont="1" applyFill="1" applyBorder="1" applyAlignment="1" applyProtection="1">
      <alignment vertical="center"/>
      <protection locked="0"/>
    </xf>
    <xf numFmtId="0" fontId="0" fillId="7" borderId="12" xfId="0" applyFill="1" applyBorder="1" applyAlignment="1" applyProtection="1">
      <alignment vertical="center"/>
      <protection locked="0"/>
    </xf>
    <xf numFmtId="0" fontId="5" fillId="3" borderId="12" xfId="0" applyFont="1" applyFill="1" applyBorder="1" applyAlignment="1" applyProtection="1">
      <alignment horizontal="center" vertical="center"/>
      <protection locked="0"/>
    </xf>
    <xf numFmtId="0" fontId="6" fillId="3" borderId="38" xfId="1" quotePrefix="1" applyFill="1" applyBorder="1" applyAlignment="1" applyProtection="1">
      <alignment horizontal="center"/>
      <protection locked="0"/>
    </xf>
    <xf numFmtId="14" fontId="25" fillId="3" borderId="16" xfId="1" quotePrefix="1" applyNumberFormat="1" applyFont="1" applyFill="1" applyBorder="1" applyAlignment="1" applyProtection="1">
      <alignment horizontal="center" vertical="center"/>
      <protection locked="0"/>
    </xf>
    <xf numFmtId="0" fontId="6" fillId="3" borderId="16" xfId="1" quotePrefix="1" applyFill="1" applyBorder="1" applyAlignment="1" applyProtection="1">
      <alignment horizontal="center"/>
      <protection locked="0"/>
    </xf>
    <xf numFmtId="0" fontId="6" fillId="3" borderId="18" xfId="1" quotePrefix="1" applyFill="1" applyBorder="1" applyAlignment="1" applyProtection="1">
      <alignment horizontal="center"/>
      <protection locked="0"/>
    </xf>
    <xf numFmtId="165" fontId="6" fillId="4" borderId="17" xfId="1" quotePrefix="1" applyNumberFormat="1" applyFill="1" applyBorder="1" applyAlignment="1" applyProtection="1">
      <alignment horizontal="center"/>
      <protection locked="0"/>
    </xf>
    <xf numFmtId="166" fontId="6" fillId="5" borderId="17" xfId="1" quotePrefix="1" applyNumberFormat="1" applyFill="1" applyBorder="1" applyAlignment="1" applyProtection="1">
      <alignment horizontal="center"/>
      <protection locked="0"/>
    </xf>
    <xf numFmtId="0" fontId="6" fillId="6" borderId="37" xfId="1" quotePrefix="1" applyFill="1" applyBorder="1" applyAlignment="1" applyProtection="1">
      <alignment horizontal="center"/>
      <protection locked="0"/>
    </xf>
    <xf numFmtId="0" fontId="18" fillId="7" borderId="17" xfId="1" quotePrefix="1" applyFont="1" applyFill="1" applyBorder="1" applyAlignment="1" applyProtection="1">
      <alignment horizontal="center"/>
      <protection locked="0"/>
    </xf>
    <xf numFmtId="0" fontId="18" fillId="7" borderId="18" xfId="1" quotePrefix="1" applyFont="1" applyFill="1" applyBorder="1" applyAlignment="1" applyProtection="1">
      <alignment horizontal="center"/>
      <protection locked="0"/>
    </xf>
    <xf numFmtId="49" fontId="6" fillId="7" borderId="8" xfId="1" applyNumberFormat="1" applyFill="1" applyBorder="1" applyAlignment="1" applyProtection="1">
      <alignment horizontal="center" wrapText="1"/>
      <protection locked="0"/>
    </xf>
    <xf numFmtId="0" fontId="6" fillId="3" borderId="7" xfId="1" quotePrefix="1" applyFill="1" applyBorder="1" applyAlignment="1" applyProtection="1">
      <alignment horizontal="center"/>
      <protection locked="0"/>
    </xf>
    <xf numFmtId="0" fontId="6" fillId="3" borderId="34" xfId="1" quotePrefix="1" applyFill="1" applyBorder="1" applyAlignment="1" applyProtection="1">
      <alignment horizontal="center"/>
      <protection locked="0"/>
    </xf>
    <xf numFmtId="0" fontId="6" fillId="3" borderId="32" xfId="1" quotePrefix="1" applyFill="1" applyBorder="1" applyAlignment="1" applyProtection="1">
      <alignment horizontal="center"/>
      <protection locked="0"/>
    </xf>
    <xf numFmtId="0" fontId="6" fillId="3" borderId="30" xfId="1" quotePrefix="1" applyFill="1" applyBorder="1" applyAlignment="1" applyProtection="1">
      <alignment horizontal="center"/>
      <protection locked="0"/>
    </xf>
    <xf numFmtId="0" fontId="6" fillId="3" borderId="35" xfId="1" quotePrefix="1" applyFill="1" applyBorder="1" applyAlignment="1" applyProtection="1">
      <alignment horizontal="center"/>
      <protection locked="0"/>
    </xf>
    <xf numFmtId="0" fontId="15" fillId="2" borderId="34" xfId="0" applyFont="1" applyFill="1" applyBorder="1" applyAlignment="1" applyProtection="1">
      <alignment horizontal="center" vertical="top" wrapText="1"/>
      <protection locked="0"/>
    </xf>
    <xf numFmtId="14" fontId="26" fillId="2" borderId="31" xfId="0" applyNumberFormat="1" applyFont="1" applyFill="1" applyBorder="1" applyAlignment="1" applyProtection="1">
      <alignment horizontal="center" vertical="center" wrapText="1"/>
      <protection locked="0"/>
    </xf>
    <xf numFmtId="0" fontId="15" fillId="2" borderId="31" xfId="0" applyFont="1" applyFill="1" applyBorder="1" applyAlignment="1" applyProtection="1">
      <alignment horizontal="center" vertical="top" wrapText="1"/>
      <protection locked="0"/>
    </xf>
    <xf numFmtId="0" fontId="13" fillId="2" borderId="31" xfId="0" applyFont="1" applyFill="1" applyBorder="1" applyAlignment="1" applyProtection="1">
      <alignment horizontal="left" vertical="top" wrapText="1"/>
      <protection locked="0"/>
    </xf>
    <xf numFmtId="0" fontId="13" fillId="2" borderId="33" xfId="0" applyFont="1" applyFill="1" applyBorder="1" applyAlignment="1" applyProtection="1">
      <alignment horizontal="left" vertical="top" wrapText="1"/>
      <protection locked="0"/>
    </xf>
    <xf numFmtId="165" fontId="13" fillId="4" borderId="30" xfId="0" applyNumberFormat="1" applyFont="1" applyFill="1" applyBorder="1" applyAlignment="1" applyProtection="1">
      <alignment horizontal="left" vertical="top" wrapText="1"/>
      <protection locked="0"/>
    </xf>
    <xf numFmtId="166" fontId="13" fillId="5" borderId="30" xfId="0" applyNumberFormat="1" applyFont="1" applyFill="1" applyBorder="1" applyAlignment="1" applyProtection="1">
      <alignment horizontal="left" vertical="top" wrapText="1"/>
      <protection locked="0"/>
    </xf>
    <xf numFmtId="0" fontId="13" fillId="6" borderId="7" xfId="0" applyFont="1" applyFill="1" applyBorder="1" applyAlignment="1" applyProtection="1">
      <alignment horizontal="left" vertical="top" wrapText="1"/>
      <protection locked="0"/>
    </xf>
    <xf numFmtId="0" fontId="13" fillId="7" borderId="30" xfId="0" quotePrefix="1" applyFont="1" applyFill="1" applyBorder="1" applyAlignment="1" applyProtection="1">
      <alignment horizontal="center" vertical="top" wrapText="1"/>
      <protection locked="0"/>
    </xf>
    <xf numFmtId="0" fontId="13" fillId="7" borderId="31" xfId="0" applyFont="1" applyFill="1" applyBorder="1" applyAlignment="1" applyProtection="1">
      <alignment horizontal="center" vertical="top" wrapText="1"/>
      <protection locked="0"/>
    </xf>
    <xf numFmtId="0" fontId="14" fillId="7" borderId="33" xfId="0" applyFont="1" applyFill="1" applyBorder="1" applyAlignment="1" applyProtection="1">
      <alignment horizontal="left" vertical="top" wrapText="1"/>
      <protection locked="0"/>
    </xf>
    <xf numFmtId="0" fontId="13" fillId="2" borderId="34" xfId="0" applyFont="1" applyFill="1" applyBorder="1" applyAlignment="1" applyProtection="1">
      <alignment horizontal="center" vertical="top" wrapText="1"/>
      <protection locked="0"/>
    </xf>
    <xf numFmtId="0" fontId="13" fillId="2" borderId="31" xfId="0" applyFont="1" applyFill="1" applyBorder="1" applyAlignment="1" applyProtection="1">
      <alignment horizontal="center" vertical="center" textRotation="90" wrapText="1"/>
      <protection locked="0"/>
    </xf>
    <xf numFmtId="0" fontId="14" fillId="2" borderId="31" xfId="0" applyFont="1" applyFill="1" applyBorder="1" applyAlignment="1" applyProtection="1">
      <alignment horizontal="left" vertical="top" wrapText="1"/>
      <protection locked="0"/>
    </xf>
    <xf numFmtId="0" fontId="16" fillId="2" borderId="31" xfId="1" applyFont="1" applyFill="1" applyBorder="1" applyAlignment="1" applyProtection="1">
      <alignment horizontal="center" vertical="top" wrapText="1"/>
      <protection locked="0"/>
    </xf>
    <xf numFmtId="0" fontId="15" fillId="2" borderId="35" xfId="0" applyFont="1" applyFill="1" applyBorder="1" applyAlignment="1" applyProtection="1">
      <alignment horizontal="center" vertical="top" wrapText="1"/>
      <protection locked="0"/>
    </xf>
    <xf numFmtId="0" fontId="13" fillId="2" borderId="30" xfId="0" applyFont="1" applyFill="1" applyBorder="1" applyAlignment="1" applyProtection="1">
      <alignment horizontal="center" vertical="top" wrapText="1"/>
      <protection locked="0"/>
    </xf>
    <xf numFmtId="0" fontId="13" fillId="2" borderId="35" xfId="0" applyFont="1" applyFill="1" applyBorder="1" applyAlignment="1" applyProtection="1">
      <alignment horizontal="center" vertical="top" wrapText="1"/>
      <protection locked="0"/>
    </xf>
    <xf numFmtId="0" fontId="17" fillId="7" borderId="14" xfId="0" applyFont="1" applyFill="1" applyBorder="1" applyAlignment="1" applyProtection="1">
      <alignment horizontal="center" vertical="center" wrapText="1"/>
      <protection locked="0"/>
    </xf>
    <xf numFmtId="0" fontId="1" fillId="7" borderId="1" xfId="0" applyFont="1" applyFill="1" applyBorder="1" applyAlignment="1" applyProtection="1">
      <alignment horizontal="center" vertical="center"/>
      <protection locked="0"/>
    </xf>
    <xf numFmtId="0" fontId="0" fillId="7" borderId="1" xfId="0" applyFill="1" applyBorder="1" applyAlignment="1" applyProtection="1">
      <alignment horizontal="center" vertical="center"/>
      <protection locked="0"/>
    </xf>
    <xf numFmtId="0" fontId="0" fillId="7" borderId="2" xfId="0" applyFill="1" applyBorder="1" applyAlignment="1" applyProtection="1">
      <alignment horizontal="center" vertical="center"/>
      <protection locked="0"/>
    </xf>
    <xf numFmtId="165" fontId="17" fillId="4" borderId="34" xfId="0" applyNumberFormat="1" applyFont="1" applyFill="1" applyBorder="1" applyAlignment="1" applyProtection="1">
      <alignment horizontal="center" vertical="center"/>
      <protection locked="0"/>
    </xf>
    <xf numFmtId="166" fontId="17" fillId="5" borderId="7" xfId="0" applyNumberFormat="1" applyFont="1" applyFill="1" applyBorder="1" applyAlignment="1" applyProtection="1">
      <alignment horizontal="center" vertical="center"/>
      <protection locked="0"/>
    </xf>
    <xf numFmtId="0" fontId="17" fillId="6" borderId="7" xfId="0" applyFont="1" applyFill="1" applyBorder="1" applyAlignment="1" applyProtection="1">
      <alignment horizontal="center" vertical="center" wrapText="1"/>
      <protection locked="0"/>
    </xf>
    <xf numFmtId="0" fontId="0" fillId="7" borderId="34" xfId="0" applyFill="1" applyBorder="1" applyAlignment="1" applyProtection="1">
      <alignment horizontal="center" vertical="center"/>
      <protection locked="0"/>
    </xf>
    <xf numFmtId="0" fontId="0" fillId="7" borderId="31" xfId="0" applyFill="1" applyBorder="1" applyAlignment="1" applyProtection="1">
      <alignment horizontal="center" vertical="center"/>
      <protection locked="0"/>
    </xf>
    <xf numFmtId="0" fontId="17" fillId="7" borderId="3" xfId="0" applyFont="1" applyFill="1" applyBorder="1" applyAlignment="1" applyProtection="1">
      <alignment horizontal="center" vertical="center" wrapText="1"/>
      <protection locked="0"/>
    </xf>
    <xf numFmtId="0" fontId="17" fillId="7" borderId="34" xfId="0" applyFont="1" applyFill="1" applyBorder="1" applyAlignment="1" applyProtection="1">
      <alignment horizontal="center" vertical="center" wrapText="1"/>
      <protection locked="0"/>
    </xf>
    <xf numFmtId="0" fontId="17" fillId="7" borderId="35" xfId="0" applyFont="1" applyFill="1" applyBorder="1" applyAlignment="1" applyProtection="1">
      <alignment horizontal="center" vertical="center" wrapText="1"/>
      <protection locked="0"/>
    </xf>
    <xf numFmtId="0" fontId="17" fillId="7" borderId="30" xfId="0" applyFont="1" applyFill="1" applyBorder="1" applyAlignment="1" applyProtection="1">
      <alignment horizontal="center" vertical="center" wrapText="1"/>
      <protection locked="0"/>
    </xf>
    <xf numFmtId="0" fontId="17" fillId="7" borderId="35" xfId="0" applyFont="1" applyFill="1" applyBorder="1" applyAlignment="1" applyProtection="1">
      <alignment vertical="center" wrapText="1"/>
      <protection locked="0"/>
    </xf>
    <xf numFmtId="0" fontId="17" fillId="7" borderId="36" xfId="0" applyFont="1" applyFill="1" applyBorder="1" applyAlignment="1" applyProtection="1">
      <alignment horizontal="center" vertical="top" wrapText="1"/>
      <protection locked="0"/>
    </xf>
    <xf numFmtId="14" fontId="17" fillId="7" borderId="11" xfId="0" applyNumberFormat="1" applyFont="1" applyFill="1" applyBorder="1" applyAlignment="1" applyProtection="1">
      <alignment horizontal="center" vertical="top" wrapText="1"/>
      <protection locked="0"/>
    </xf>
    <xf numFmtId="0" fontId="17" fillId="7" borderId="11" xfId="0" applyFont="1" applyFill="1" applyBorder="1" applyAlignment="1" applyProtection="1">
      <alignment horizontal="center" vertical="top" wrapText="1"/>
      <protection locked="0"/>
    </xf>
    <xf numFmtId="0" fontId="17" fillId="7" borderId="19" xfId="0" applyFont="1" applyFill="1" applyBorder="1" applyAlignment="1" applyProtection="1">
      <alignment horizontal="center" vertical="top" wrapText="1"/>
      <protection locked="0"/>
    </xf>
    <xf numFmtId="165" fontId="17" fillId="4" borderId="49" xfId="0" applyNumberFormat="1" applyFont="1" applyFill="1" applyBorder="1" applyAlignment="1" applyProtection="1">
      <alignment horizontal="center" vertical="center" wrapText="1"/>
      <protection locked="0"/>
    </xf>
    <xf numFmtId="166" fontId="17" fillId="5" borderId="49" xfId="0" applyNumberFormat="1" applyFont="1" applyFill="1" applyBorder="1" applyAlignment="1" applyProtection="1">
      <alignment horizontal="center" vertical="center" wrapText="1"/>
      <protection locked="0"/>
    </xf>
    <xf numFmtId="0" fontId="17" fillId="6" borderId="41" xfId="0" applyFont="1" applyFill="1" applyBorder="1" applyAlignment="1" applyProtection="1">
      <alignment horizontal="center" vertical="center" wrapText="1"/>
      <protection locked="0"/>
    </xf>
    <xf numFmtId="0" fontId="17" fillId="7" borderId="40" xfId="0" applyFont="1" applyFill="1" applyBorder="1" applyAlignment="1" applyProtection="1">
      <alignment horizontal="center" vertical="top" wrapText="1"/>
      <protection locked="0"/>
    </xf>
    <xf numFmtId="0" fontId="17" fillId="7" borderId="28" xfId="0" applyFont="1" applyFill="1" applyBorder="1" applyAlignment="1" applyProtection="1">
      <alignment horizontal="center" vertical="top" wrapText="1"/>
      <protection locked="0"/>
    </xf>
    <xf numFmtId="0" fontId="0" fillId="0" borderId="0" xfId="0" applyProtection="1">
      <protection locked="0"/>
    </xf>
    <xf numFmtId="14" fontId="0" fillId="0" borderId="0" xfId="0" applyNumberFormat="1" applyAlignment="1" applyProtection="1">
      <alignment horizontal="center" vertical="center"/>
      <protection locked="0"/>
    </xf>
    <xf numFmtId="0" fontId="28" fillId="0" borderId="0" xfId="0" applyFont="1" applyAlignment="1" applyProtection="1">
      <alignment horizontal="left"/>
      <protection locked="0"/>
    </xf>
    <xf numFmtId="165" fontId="0" fillId="0" borderId="0" xfId="0" applyNumberFormat="1" applyProtection="1">
      <protection locked="0"/>
    </xf>
    <xf numFmtId="166" fontId="0" fillId="0" borderId="0" xfId="0" applyNumberFormat="1" applyProtection="1">
      <protection locked="0"/>
    </xf>
    <xf numFmtId="0" fontId="1" fillId="0" borderId="0" xfId="0" applyFont="1" applyProtection="1">
      <protection locked="0"/>
    </xf>
    <xf numFmtId="0" fontId="0" fillId="0" borderId="0" xfId="0" applyAlignment="1" applyProtection="1">
      <alignment vertical="top"/>
      <protection locked="0"/>
    </xf>
    <xf numFmtId="0" fontId="0" fillId="0" borderId="0" xfId="0" applyAlignment="1" applyProtection="1">
      <alignment horizontal="left"/>
      <protection locked="0"/>
    </xf>
    <xf numFmtId="0" fontId="1" fillId="7" borderId="39"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27" fillId="7" borderId="25" xfId="0" applyFont="1" applyFill="1" applyBorder="1" applyAlignment="1">
      <alignment horizontal="left" vertical="top" wrapText="1"/>
    </xf>
    <xf numFmtId="0" fontId="1" fillId="7" borderId="44" xfId="0" applyFont="1" applyFill="1" applyBorder="1" applyAlignment="1">
      <alignment horizontal="center" vertical="center" wrapText="1"/>
    </xf>
    <xf numFmtId="0" fontId="27" fillId="7" borderId="45" xfId="0" applyFont="1" applyFill="1" applyBorder="1" applyAlignment="1">
      <alignment horizontal="left" vertical="top" wrapText="1"/>
    </xf>
    <xf numFmtId="0" fontId="1" fillId="7" borderId="47" xfId="0" applyFont="1" applyFill="1" applyBorder="1" applyAlignment="1">
      <alignment horizontal="center" vertical="center" wrapText="1"/>
    </xf>
    <xf numFmtId="0" fontId="22" fillId="7" borderId="45" xfId="0" applyFont="1" applyFill="1" applyBorder="1" applyAlignment="1">
      <alignment horizontal="left" vertical="top" wrapText="1"/>
    </xf>
    <xf numFmtId="0" fontId="1" fillId="0" borderId="0" xfId="0" applyFont="1"/>
    <xf numFmtId="166" fontId="32" fillId="8" borderId="0" xfId="0" applyNumberFormat="1" applyFont="1" applyFill="1" applyAlignment="1" applyProtection="1">
      <alignment horizontal="left"/>
      <protection locked="0"/>
    </xf>
    <xf numFmtId="0" fontId="24" fillId="7" borderId="22" xfId="0" applyFont="1" applyFill="1" applyBorder="1" applyAlignment="1" applyProtection="1">
      <alignment horizontal="center" vertical="center"/>
      <protection locked="0"/>
    </xf>
    <xf numFmtId="0" fontId="24" fillId="7" borderId="21" xfId="0" applyFont="1" applyFill="1" applyBorder="1" applyAlignment="1" applyProtection="1">
      <alignment horizontal="center" vertical="center"/>
      <protection locked="0"/>
    </xf>
    <xf numFmtId="0" fontId="24" fillId="7" borderId="20" xfId="0" applyFont="1" applyFill="1" applyBorder="1" applyAlignment="1" applyProtection="1">
      <alignment horizontal="center" vertical="center"/>
      <protection locked="0"/>
    </xf>
    <xf numFmtId="0" fontId="24" fillId="7" borderId="26" xfId="0" applyFont="1" applyFill="1" applyBorder="1" applyAlignment="1" applyProtection="1">
      <alignment horizontal="center" vertical="center"/>
      <protection locked="0"/>
    </xf>
    <xf numFmtId="0" fontId="24" fillId="7" borderId="29" xfId="0" applyFont="1" applyFill="1" applyBorder="1" applyAlignment="1" applyProtection="1">
      <alignment horizontal="center" vertical="center"/>
      <protection locked="0"/>
    </xf>
    <xf numFmtId="0" fontId="24" fillId="7" borderId="5" xfId="0" applyFont="1" applyFill="1" applyBorder="1" applyAlignment="1" applyProtection="1">
      <alignment horizontal="center" vertical="center"/>
      <protection locked="0"/>
    </xf>
    <xf numFmtId="0" fontId="24" fillId="7" borderId="6" xfId="0" applyFont="1" applyFill="1" applyBorder="1" applyAlignment="1" applyProtection="1">
      <alignment horizontal="center" vertical="center"/>
      <protection locked="0"/>
    </xf>
    <xf numFmtId="0" fontId="24" fillId="7" borderId="8" xfId="0" applyFont="1" applyFill="1" applyBorder="1" applyAlignment="1" applyProtection="1">
      <alignment horizontal="center" vertical="center" wrapText="1"/>
      <protection locked="0"/>
    </xf>
    <xf numFmtId="0" fontId="24" fillId="7" borderId="5" xfId="0" applyFont="1" applyFill="1" applyBorder="1" applyAlignment="1" applyProtection="1">
      <alignment horizontal="center" vertical="center" wrapText="1"/>
      <protection locked="0"/>
    </xf>
    <xf numFmtId="0" fontId="24" fillId="7" borderId="8" xfId="0" applyFont="1" applyFill="1" applyBorder="1" applyAlignment="1" applyProtection="1">
      <alignment horizontal="center" vertical="center"/>
      <protection locked="0"/>
    </xf>
    <xf numFmtId="0" fontId="1" fillId="10" borderId="1" xfId="0" applyFont="1" applyFill="1" applyBorder="1" applyAlignment="1">
      <alignment horizontal="center" vertical="center" textRotation="90"/>
    </xf>
    <xf numFmtId="0" fontId="1" fillId="10" borderId="52" xfId="0" applyFont="1" applyFill="1" applyBorder="1" applyAlignment="1">
      <alignment horizontal="center" vertical="center" textRotation="90"/>
    </xf>
    <xf numFmtId="0" fontId="1" fillId="10" borderId="50" xfId="0" applyFont="1" applyFill="1" applyBorder="1" applyAlignment="1">
      <alignment horizontal="center" vertical="center" textRotation="90"/>
    </xf>
    <xf numFmtId="0" fontId="38" fillId="0" borderId="0" xfId="0" applyFont="1" applyAlignment="1">
      <alignment horizontal="left" vertical="top" wrapText="1"/>
    </xf>
    <xf numFmtId="0" fontId="39" fillId="0" borderId="0" xfId="0" applyFont="1" applyAlignment="1">
      <alignment horizontal="left" vertical="top" wrapText="1"/>
    </xf>
    <xf numFmtId="0" fontId="44" fillId="0" borderId="0" xfId="0" applyFont="1" applyAlignment="1">
      <alignment horizontal="center"/>
    </xf>
    <xf numFmtId="0" fontId="43" fillId="13" borderId="0" xfId="0" applyFont="1" applyFill="1" applyAlignment="1">
      <alignment horizontal="center"/>
    </xf>
  </cellXfs>
  <cellStyles count="2">
    <cellStyle name="Hyperlink" xfId="1" builtinId="8"/>
    <cellStyle name="Normal" xfId="0" builtinId="0"/>
  </cellStyles>
  <dxfs count="32">
    <dxf>
      <font>
        <color rgb="FF9C0006"/>
      </font>
      <fill>
        <patternFill>
          <bgColor rgb="FFFFC7CE"/>
        </patternFill>
      </fill>
    </dxf>
    <dxf>
      <font>
        <color rgb="FF006100"/>
      </font>
      <fill>
        <patternFill>
          <bgColor rgb="FFC6EFCE"/>
        </patternFill>
      </fill>
    </dxf>
    <dxf>
      <font>
        <strike val="0"/>
        <color theme="0" tint="-0.34998626667073579"/>
      </font>
      <fill>
        <patternFill>
          <bgColor theme="0" tint="-0.14996795556505021"/>
        </patternFill>
      </fill>
    </dxf>
    <dxf>
      <font>
        <color rgb="FF9C0006"/>
      </font>
      <fill>
        <patternFill>
          <bgColor rgb="FFFFC7CE"/>
        </patternFill>
      </fill>
    </dxf>
    <dxf>
      <font>
        <color rgb="FF9C0006"/>
      </font>
      <fill>
        <patternFill>
          <bgColor rgb="FFFFC7CE"/>
        </patternFill>
      </fill>
    </dxf>
    <dxf>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dxf>
    <dxf>
      <font>
        <b/>
      </font>
      <fill>
        <patternFill patternType="solid">
          <fgColor indexed="64"/>
          <bgColor theme="5" tint="0.79998168889431442"/>
        </patternFill>
      </fill>
      <alignment horizontal="left"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border outline="0">
        <bottom style="thin">
          <color indexed="64"/>
        </bottom>
      </border>
    </dxf>
    <dxf>
      <alignment horizontal="left" vertical="top" textRotation="0" wrapText="0" indent="0" justifyLastLine="0" shrinkToFit="0" readingOrder="0"/>
    </dxf>
    <dxf>
      <font>
        <b/>
        <i val="0"/>
        <strike val="0"/>
        <condense val="0"/>
        <extend val="0"/>
        <outline val="0"/>
        <shadow val="0"/>
        <u val="none"/>
        <vertAlign val="baseline"/>
        <sz val="16"/>
        <color theme="1"/>
        <name val="Calibri"/>
        <family val="2"/>
        <scheme val="minor"/>
      </font>
      <alignment horizontal="left" vertical="top" textRotation="0" wrapText="0" indent="0" justifyLastLine="0" shrinkToFit="0" readingOrder="0"/>
    </dxf>
    <dxf>
      <alignment horizontal="left" vertical="center" textRotation="0" wrapText="1" indent="0" justifyLastLine="0" shrinkToFit="0" readingOrder="0"/>
      <border diagonalUp="0" diagonalDown="0">
        <left style="thin">
          <color indexed="64"/>
        </left>
        <right style="medium">
          <color indexed="64"/>
        </right>
        <top style="thin">
          <color auto="1"/>
        </top>
        <bottom style="double">
          <color indexed="64"/>
        </bottom>
        <vertical/>
        <horizontal/>
      </border>
      <protection locked="0" hidden="0"/>
    </dxf>
    <dxf>
      <alignment horizontal="left" vertical="center" textRotation="0" wrapText="1" indent="0" justifyLastLine="0" shrinkToFit="0" readingOrder="0"/>
      <border diagonalUp="0" diagonalDown="0">
        <left/>
        <right style="thin">
          <color indexed="64"/>
        </right>
        <top style="thin">
          <color indexed="64"/>
        </top>
        <bottom style="double">
          <color indexed="64"/>
        </bottom>
        <vertical/>
        <horizontal/>
      </border>
      <protection locked="0" hidden="0"/>
    </dxf>
    <dxf>
      <alignment horizontal="left" vertical="center" textRotation="0" wrapText="1" indent="0" justifyLastLine="0" shrinkToFit="0" readingOrder="0"/>
      <border diagonalUp="0" diagonalDown="0">
        <left style="thin">
          <color indexed="64"/>
        </left>
        <right style="medium">
          <color indexed="64"/>
        </right>
        <top style="thin">
          <color auto="1"/>
        </top>
        <bottom style="double">
          <color indexed="64"/>
        </bottom>
        <vertical/>
        <horizontal/>
      </border>
      <protection locked="0" hidden="0"/>
    </dxf>
    <dxf>
      <alignment horizontal="left" vertical="center" textRotation="0" wrapText="1" indent="0" justifyLastLine="0" shrinkToFit="0" readingOrder="0"/>
      <border diagonalUp="0" diagonalDown="0">
        <left style="thin">
          <color indexed="64"/>
        </left>
        <right style="thin">
          <color indexed="64"/>
        </right>
        <top style="thin">
          <color indexed="64"/>
        </top>
        <bottom style="double">
          <color indexed="64"/>
        </bottom>
        <vertical/>
        <horizontal/>
      </border>
      <protection locked="0" hidden="0"/>
    </dxf>
    <dxf>
      <alignment horizontal="left" vertical="center" textRotation="0" wrapText="1" indent="0" justifyLastLine="0" shrinkToFit="0" readingOrder="0"/>
      <border diagonalUp="0" diagonalDown="0">
        <left style="thin">
          <color indexed="64"/>
        </left>
        <right style="thin">
          <color indexed="64"/>
        </right>
        <top style="thin">
          <color indexed="64"/>
        </top>
        <bottom style="double">
          <color indexed="64"/>
        </bottom>
        <vertical/>
        <horizontal/>
      </border>
      <protection locked="0" hidden="0"/>
    </dxf>
    <dxf>
      <alignment horizontal="left" vertical="center" textRotation="90" wrapText="1" indent="0" justifyLastLine="0" shrinkToFit="0" readingOrder="0"/>
      <border diagonalUp="0" diagonalDown="0">
        <left style="thin">
          <color indexed="64"/>
        </left>
        <right style="thin">
          <color indexed="64"/>
        </right>
        <top style="thin">
          <color indexed="64"/>
        </top>
        <bottom style="double">
          <color indexed="64"/>
        </bottom>
        <vertical/>
        <horizontal/>
      </border>
      <protection locked="0" hidden="0"/>
    </dxf>
    <dxf>
      <alignment horizontal="left" vertical="center" textRotation="0" wrapText="1" indent="0" justifyLastLine="0" shrinkToFit="0" readingOrder="0"/>
      <border diagonalUp="0" diagonalDown="0">
        <left style="medium">
          <color indexed="64"/>
        </left>
        <right style="thin">
          <color indexed="64"/>
        </right>
        <top style="thin">
          <color indexed="64"/>
        </top>
        <bottom style="double">
          <color indexed="64"/>
        </bottom>
        <vertical/>
        <horizontal/>
      </border>
      <protection locked="0" hidden="0"/>
    </dxf>
    <dxf>
      <font>
        <b/>
        <i val="0"/>
        <strike val="0"/>
        <condense val="0"/>
        <extend val="0"/>
        <outline val="0"/>
        <shadow val="0"/>
        <u val="none"/>
        <vertAlign val="baseline"/>
        <sz val="11"/>
        <color theme="1"/>
        <name val="Calibri"/>
        <family val="2"/>
        <scheme val="minor"/>
      </font>
      <fill>
        <patternFill>
          <fgColor indexed="64"/>
          <bgColor theme="0" tint="-4.9989318521683403E-2"/>
        </patternFill>
      </fill>
      <alignment horizontal="general" vertical="top" textRotation="90" wrapText="1" indent="0" justifyLastLine="0" shrinkToFit="0" readingOrder="0"/>
      <border diagonalUp="0" diagonalDown="0">
        <left style="thin">
          <color auto="1"/>
        </left>
        <right/>
        <top/>
        <bottom/>
      </border>
      <protection locked="1" hidden="0"/>
    </dxf>
    <dxf>
      <font>
        <b/>
        <i val="0"/>
        <strike val="0"/>
        <condense val="0"/>
        <extend val="0"/>
        <outline val="0"/>
        <shadow val="0"/>
        <u val="none"/>
        <vertAlign val="baseline"/>
        <sz val="11"/>
        <color theme="1"/>
        <name val="Calibri"/>
        <family val="2"/>
        <scheme val="minor"/>
      </font>
      <fill>
        <patternFill>
          <fgColor indexed="64"/>
          <bgColor theme="0" tint="-4.9989318521683403E-2"/>
        </patternFill>
      </fill>
      <alignment horizontal="general" vertical="center" textRotation="0" wrapText="1" indent="0" justifyLastLine="0" shrinkToFit="0" readingOrder="0"/>
      <border diagonalUp="0" diagonalDown="0">
        <left style="thin">
          <color auto="1"/>
        </left>
        <right style="thin">
          <color auto="1"/>
        </right>
        <top/>
        <bottom/>
      </border>
      <protection locked="1" hidden="0"/>
    </dxf>
    <dxf>
      <font>
        <b/>
        <i val="0"/>
        <strike val="0"/>
        <condense val="0"/>
        <extend val="0"/>
        <outline val="0"/>
        <shadow val="0"/>
        <u val="none"/>
        <vertAlign val="baseline"/>
        <sz val="11"/>
        <color theme="1"/>
        <name val="Calibri"/>
        <family val="2"/>
        <scheme val="minor"/>
      </font>
      <fill>
        <patternFill>
          <fgColor indexed="64"/>
          <bgColor theme="0" tint="-4.9989318521683403E-2"/>
        </patternFill>
      </fill>
      <alignment horizontal="general" vertical="center" textRotation="0" wrapText="1" indent="0" justifyLastLine="0" shrinkToFit="0" readingOrder="0"/>
      <border diagonalUp="0" diagonalDown="0">
        <left/>
        <right style="thin">
          <color auto="1"/>
        </right>
        <top/>
        <bottom/>
      </border>
      <protection locked="1" hidden="0"/>
    </dxf>
    <dxf>
      <numFmt numFmtId="13" formatCode="0%"/>
      <fill>
        <patternFill patternType="solid">
          <fgColor indexed="64"/>
          <bgColor rgb="FFFFE7FF"/>
        </patternFill>
      </fill>
      <alignment horizontal="general" vertical="center" textRotation="0" wrapText="1" indent="0" justifyLastLine="0" shrinkToFit="0" readingOrder="0"/>
      <border diagonalUp="0" diagonalDown="0">
        <left style="medium">
          <color indexed="64"/>
        </left>
        <right style="medium">
          <color indexed="64"/>
        </right>
        <top/>
        <bottom/>
        <vertical/>
        <horizontal/>
      </border>
      <protection locked="0" hidden="0"/>
    </dxf>
    <dxf>
      <numFmt numFmtId="166" formatCode="#,##0.0\ &quot;mos.&quot;;[Red]\(#,##0.0\ &quot;mos.&quot;\)"/>
      <fill>
        <patternFill patternType="solid">
          <fgColor indexed="64"/>
          <bgColor rgb="FFE2EFFE"/>
        </patternFill>
      </fill>
      <alignment horizontal="general" vertical="center" textRotation="0" wrapText="1" indent="0" justifyLastLine="0" shrinkToFit="0" readingOrder="0"/>
      <border diagonalUp="0" diagonalDown="0">
        <left style="thin">
          <color auto="1"/>
        </left>
        <right style="thin">
          <color auto="1"/>
        </right>
        <top/>
        <bottom/>
        <vertical/>
        <horizontal/>
      </border>
      <protection locked="0" hidden="0"/>
    </dxf>
    <dxf>
      <numFmt numFmtId="165" formatCode="&quot;$&quot;#,##0.0\ &quot;M&quot;;[Red]\(&quot;$&quot;#,##0.0\ &quot;M&quot;\)"/>
      <fill>
        <patternFill patternType="solid">
          <fgColor indexed="64"/>
          <bgColor rgb="FFDEFFBD"/>
        </patternFill>
      </fill>
      <alignment horizontal="general" vertical="center" textRotation="0" wrapText="1" indent="0" justifyLastLine="0" shrinkToFit="0" readingOrder="0"/>
      <border diagonalUp="0" diagonalDown="0">
        <left style="thin">
          <color auto="1"/>
        </left>
        <right style="thin">
          <color auto="1"/>
        </right>
        <top/>
        <bottom/>
        <vertical/>
        <horizontal/>
      </border>
      <protection locked="0" hidden="0"/>
    </dxf>
    <dxf>
      <alignment horizontal="left" vertical="center" textRotation="0" wrapText="1" indent="0" justifyLastLine="0" shrinkToFit="0" readingOrder="0"/>
      <border diagonalUp="0" diagonalDown="0">
        <left style="thin">
          <color auto="1"/>
        </left>
        <right/>
        <top style="double">
          <color indexed="64"/>
        </top>
        <bottom style="double">
          <color indexed="64"/>
        </bottom>
        <vertical/>
        <horizontal/>
      </border>
      <protection locked="0" hidden="0"/>
    </dxf>
    <dxf>
      <alignment horizontal="left" vertical="center" textRotation="0" wrapText="1" indent="0" justifyLastLine="0" shrinkToFit="0" readingOrder="0"/>
      <border diagonalUp="0" diagonalDown="0">
        <left style="thin">
          <color auto="1"/>
        </left>
        <right style="thin">
          <color auto="1"/>
        </right>
        <top style="double">
          <color indexed="64"/>
        </top>
        <bottom style="double">
          <color indexed="64"/>
        </bottom>
        <vertical/>
        <horizontal/>
      </border>
      <protection locked="0" hidden="0"/>
    </dxf>
    <dxf>
      <font>
        <strike val="0"/>
        <outline val="0"/>
        <shadow val="0"/>
        <u val="none"/>
        <vertAlign val="baseline"/>
        <sz val="10"/>
        <color theme="1"/>
        <name val="Calibri"/>
        <family val="2"/>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double">
          <color indexed="64"/>
        </bottom>
        <vertical/>
        <horizontal/>
      </border>
      <protection locked="0" hidden="0"/>
    </dxf>
    <dxf>
      <font>
        <b/>
        <strike val="0"/>
        <outline val="0"/>
        <shadow val="0"/>
        <u val="none"/>
        <vertAlign val="baseline"/>
        <sz val="10"/>
        <color theme="1"/>
        <name val="Calibri"/>
        <family val="2"/>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double">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19" formatCode="m/d/yyyy"/>
      <alignment horizontal="center" vertical="center" textRotation="90" wrapText="1" indent="0" justifyLastLine="0" shrinkToFit="0" readingOrder="0"/>
      <border diagonalUp="0" diagonalDown="0">
        <left style="thin">
          <color indexed="64"/>
        </left>
        <right style="thin">
          <color indexed="64"/>
        </right>
        <top style="thin">
          <color indexed="64"/>
        </top>
        <bottom style="double">
          <color indexed="64"/>
        </bottom>
        <vertical/>
        <horizontal/>
      </border>
      <protection locked="0" hidden="0"/>
    </dxf>
    <dxf>
      <alignment horizontal="center" vertical="center" textRotation="0" wrapText="1" indent="0" justifyLastLine="0" shrinkToFit="0" readingOrder="0"/>
      <border diagonalUp="0" diagonalDown="0">
        <left style="medium">
          <color indexed="64"/>
        </left>
        <right style="thin">
          <color indexed="64"/>
        </right>
        <top style="thin">
          <color indexed="64"/>
        </top>
        <bottom style="double">
          <color indexed="64"/>
        </bottom>
        <vertical/>
        <horizontal/>
      </border>
      <protection locked="0" hidden="0"/>
    </dxf>
    <dxf>
      <alignment horizontal="general" vertical="center" textRotation="0" wrapText="1" indent="0" justifyLastLine="0" shrinkToFit="0" readingOrder="0"/>
      <protection locked="0" hidden="0"/>
    </dxf>
    <dxf>
      <border outline="0">
        <bottom style="medium">
          <color indexed="64"/>
        </bottom>
      </border>
    </dxf>
    <dxf>
      <font>
        <b/>
        <i val="0"/>
        <strike val="0"/>
        <condense val="0"/>
        <extend val="0"/>
        <outline val="0"/>
        <shadow val="0"/>
        <u val="none"/>
        <vertAlign val="baseline"/>
        <sz val="11"/>
        <color auto="1"/>
        <name val="Calibri"/>
        <family val="2"/>
        <scheme val="minor"/>
      </font>
      <alignment horizontal="center" vertical="center" textRotation="0" wrapText="1" indent="0" justifyLastLine="0" shrinkToFit="0" readingOrder="0"/>
      <protection locked="0" hidden="0"/>
    </dxf>
  </dxfs>
  <tableStyles count="0" defaultTableStyle="TableStyleMedium2" defaultPivotStyle="PivotStyleLight16"/>
  <colors>
    <mruColors>
      <color rgb="FFFFFF99"/>
      <color rgb="FF0033CC"/>
      <color rgb="FFFFFFCC"/>
      <color rgb="FF0000FF"/>
      <color rgb="FF00DA63"/>
      <color rgb="FFFFFF66"/>
      <color rgb="FFD6E8FE"/>
      <color rgb="FFFFCC00"/>
      <color rgb="FFFF5050"/>
      <color rgb="FFFFE7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12</xdr:col>
      <xdr:colOff>83817</xdr:colOff>
      <xdr:row>21</xdr:row>
      <xdr:rowOff>53344</xdr:rowOff>
    </xdr:from>
    <xdr:to>
      <xdr:col>12</xdr:col>
      <xdr:colOff>829810</xdr:colOff>
      <xdr:row>21</xdr:row>
      <xdr:rowOff>798703</xdr:rowOff>
    </xdr:to>
    <xdr:grpSp>
      <xdr:nvGrpSpPr>
        <xdr:cNvPr id="71" name="Group 70">
          <a:extLst>
            <a:ext uri="{FF2B5EF4-FFF2-40B4-BE49-F238E27FC236}">
              <a16:creationId xmlns:a16="http://schemas.microsoft.com/office/drawing/2014/main" id="{ECB7846C-F6E9-40F2-BCEA-BB5792100C60}"/>
            </a:ext>
            <a:ext uri="{C183D7F6-B498-43B3-948B-1728B52AA6E4}">
              <adec:decorative xmlns:adec="http://schemas.microsoft.com/office/drawing/2017/decorative" val="1"/>
            </a:ext>
          </a:extLst>
        </xdr:cNvPr>
        <xdr:cNvGrpSpPr/>
      </xdr:nvGrpSpPr>
      <xdr:grpSpPr>
        <a:xfrm>
          <a:off x="12047217" y="1691644"/>
          <a:ext cx="745993" cy="745359"/>
          <a:chOff x="23358413" y="7087074"/>
          <a:chExt cx="747701" cy="745681"/>
        </a:xfrm>
      </xdr:grpSpPr>
      <xdr:grpSp>
        <xdr:nvGrpSpPr>
          <xdr:cNvPr id="72" name="Group 71">
            <a:extLst>
              <a:ext uri="{FF2B5EF4-FFF2-40B4-BE49-F238E27FC236}">
                <a16:creationId xmlns:a16="http://schemas.microsoft.com/office/drawing/2014/main" id="{1E36BBD9-F899-4EEA-B393-6C8DF4286F95}"/>
              </a:ext>
            </a:extLst>
          </xdr:cNvPr>
          <xdr:cNvGrpSpPr/>
        </xdr:nvGrpSpPr>
        <xdr:grpSpPr>
          <a:xfrm>
            <a:off x="23358413" y="7087074"/>
            <a:ext cx="747701" cy="742090"/>
            <a:chOff x="23407700" y="3337548"/>
            <a:chExt cx="747701" cy="742090"/>
          </a:xfrm>
        </xdr:grpSpPr>
        <xdr:sp macro="" textlink="">
          <xdr:nvSpPr>
            <xdr:cNvPr id="74" name="TextBox 73">
              <a:extLst>
                <a:ext uri="{FF2B5EF4-FFF2-40B4-BE49-F238E27FC236}">
                  <a16:creationId xmlns:a16="http://schemas.microsoft.com/office/drawing/2014/main" id="{CE3DA9B5-45B0-4B5F-B1E0-B635B0CBDA0E}"/>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75" name="Rectangle 74">
              <a:extLst>
                <a:ext uri="{FF2B5EF4-FFF2-40B4-BE49-F238E27FC236}">
                  <a16:creationId xmlns:a16="http://schemas.microsoft.com/office/drawing/2014/main" id="{BB07EF89-15BB-4B3A-B1A7-FEA90FEFB45A}"/>
                </a:ext>
              </a:extLst>
            </xdr:cNvPr>
            <xdr:cNvSpPr/>
          </xdr:nvSpPr>
          <xdr:spPr>
            <a:xfrm>
              <a:off x="23652099" y="3337548"/>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76" name="TextBox 75">
              <a:extLst>
                <a:ext uri="{FF2B5EF4-FFF2-40B4-BE49-F238E27FC236}">
                  <a16:creationId xmlns:a16="http://schemas.microsoft.com/office/drawing/2014/main" id="{CE72E896-4D92-4EFA-8C35-99F0018677C8}"/>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73" name="TextBox 72">
            <a:extLst>
              <a:ext uri="{FF2B5EF4-FFF2-40B4-BE49-F238E27FC236}">
                <a16:creationId xmlns:a16="http://schemas.microsoft.com/office/drawing/2014/main" id="{63159155-6939-42D8-8A85-B16AD9B09D28}"/>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83817</xdr:colOff>
      <xdr:row>23</xdr:row>
      <xdr:rowOff>45727</xdr:rowOff>
    </xdr:from>
    <xdr:to>
      <xdr:col>12</xdr:col>
      <xdr:colOff>829810</xdr:colOff>
      <xdr:row>23</xdr:row>
      <xdr:rowOff>798706</xdr:rowOff>
    </xdr:to>
    <xdr:grpSp>
      <xdr:nvGrpSpPr>
        <xdr:cNvPr id="59" name="Group 58">
          <a:extLst>
            <a:ext uri="{FF2B5EF4-FFF2-40B4-BE49-F238E27FC236}">
              <a16:creationId xmlns:a16="http://schemas.microsoft.com/office/drawing/2014/main" id="{0BE845A8-16B4-4AD5-B82D-A773E73403C0}"/>
            </a:ext>
            <a:ext uri="{C183D7F6-B498-43B3-948B-1728B52AA6E4}">
              <adec:decorative xmlns:adec="http://schemas.microsoft.com/office/drawing/2017/decorative" val="1"/>
            </a:ext>
          </a:extLst>
        </xdr:cNvPr>
        <xdr:cNvGrpSpPr/>
      </xdr:nvGrpSpPr>
      <xdr:grpSpPr>
        <a:xfrm>
          <a:off x="12047217" y="3589027"/>
          <a:ext cx="745993" cy="752979"/>
          <a:chOff x="23358413" y="7079451"/>
          <a:chExt cx="747701" cy="753304"/>
        </a:xfrm>
      </xdr:grpSpPr>
      <xdr:grpSp>
        <xdr:nvGrpSpPr>
          <xdr:cNvPr id="60" name="Group 59">
            <a:extLst>
              <a:ext uri="{FF2B5EF4-FFF2-40B4-BE49-F238E27FC236}">
                <a16:creationId xmlns:a16="http://schemas.microsoft.com/office/drawing/2014/main" id="{84DEFE86-2313-4D62-8BE2-A47237300E12}"/>
              </a:ext>
            </a:extLst>
          </xdr:cNvPr>
          <xdr:cNvGrpSpPr/>
        </xdr:nvGrpSpPr>
        <xdr:grpSpPr>
          <a:xfrm>
            <a:off x="23358413" y="7079451"/>
            <a:ext cx="747701" cy="749713"/>
            <a:chOff x="23407700" y="3329925"/>
            <a:chExt cx="747701" cy="749713"/>
          </a:xfrm>
        </xdr:grpSpPr>
        <xdr:sp macro="" textlink="">
          <xdr:nvSpPr>
            <xdr:cNvPr id="63" name="TextBox 62">
              <a:extLst>
                <a:ext uri="{FF2B5EF4-FFF2-40B4-BE49-F238E27FC236}">
                  <a16:creationId xmlns:a16="http://schemas.microsoft.com/office/drawing/2014/main" id="{81E60AC1-707E-4314-8BB7-CA196E9A099D}"/>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62" name="Rectangle 61">
              <a:extLst>
                <a:ext uri="{FF2B5EF4-FFF2-40B4-BE49-F238E27FC236}">
                  <a16:creationId xmlns:a16="http://schemas.microsoft.com/office/drawing/2014/main" id="{A8D45AF6-DAEC-49A6-809A-9562F8BDF233}"/>
                </a:ext>
              </a:extLst>
            </xdr:cNvPr>
            <xdr:cNvSpPr/>
          </xdr:nvSpPr>
          <xdr:spPr>
            <a:xfrm>
              <a:off x="23652099" y="3329925"/>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64" name="TextBox 63">
              <a:extLst>
                <a:ext uri="{FF2B5EF4-FFF2-40B4-BE49-F238E27FC236}">
                  <a16:creationId xmlns:a16="http://schemas.microsoft.com/office/drawing/2014/main" id="{A6F3CAED-39B2-4A13-A7B8-9B3316F355CC}"/>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61" name="TextBox 60">
            <a:extLst>
              <a:ext uri="{FF2B5EF4-FFF2-40B4-BE49-F238E27FC236}">
                <a16:creationId xmlns:a16="http://schemas.microsoft.com/office/drawing/2014/main" id="{D8553034-0F71-4D69-A172-F4A8BD59DC79}"/>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22</xdr:row>
      <xdr:rowOff>60966</xdr:rowOff>
    </xdr:from>
    <xdr:to>
      <xdr:col>12</xdr:col>
      <xdr:colOff>822193</xdr:colOff>
      <xdr:row>22</xdr:row>
      <xdr:rowOff>813945</xdr:rowOff>
    </xdr:to>
    <xdr:grpSp>
      <xdr:nvGrpSpPr>
        <xdr:cNvPr id="77" name="Group 76">
          <a:extLst>
            <a:ext uri="{FF2B5EF4-FFF2-40B4-BE49-F238E27FC236}">
              <a16:creationId xmlns:a16="http://schemas.microsoft.com/office/drawing/2014/main" id="{D45E7431-37C5-4E21-8166-551ABC622D95}"/>
            </a:ext>
            <a:ext uri="{C183D7F6-B498-43B3-948B-1728B52AA6E4}">
              <adec:decorative xmlns:adec="http://schemas.microsoft.com/office/drawing/2017/decorative" val="1"/>
            </a:ext>
          </a:extLst>
        </xdr:cNvPr>
        <xdr:cNvGrpSpPr/>
      </xdr:nvGrpSpPr>
      <xdr:grpSpPr>
        <a:xfrm>
          <a:off x="12039600" y="2651766"/>
          <a:ext cx="745993" cy="752979"/>
          <a:chOff x="23358413" y="7079451"/>
          <a:chExt cx="747701" cy="753304"/>
        </a:xfrm>
      </xdr:grpSpPr>
      <xdr:grpSp>
        <xdr:nvGrpSpPr>
          <xdr:cNvPr id="78" name="Group 77">
            <a:extLst>
              <a:ext uri="{FF2B5EF4-FFF2-40B4-BE49-F238E27FC236}">
                <a16:creationId xmlns:a16="http://schemas.microsoft.com/office/drawing/2014/main" id="{5DCC63E9-7F9A-4181-8AD0-2C8F7F713585}"/>
              </a:ext>
            </a:extLst>
          </xdr:cNvPr>
          <xdr:cNvGrpSpPr/>
        </xdr:nvGrpSpPr>
        <xdr:grpSpPr>
          <a:xfrm>
            <a:off x="23358413" y="7079451"/>
            <a:ext cx="747701" cy="749713"/>
            <a:chOff x="23407700" y="3329925"/>
            <a:chExt cx="747701" cy="749713"/>
          </a:xfrm>
        </xdr:grpSpPr>
        <xdr:sp macro="" textlink="">
          <xdr:nvSpPr>
            <xdr:cNvPr id="80" name="TextBox 79">
              <a:extLst>
                <a:ext uri="{FF2B5EF4-FFF2-40B4-BE49-F238E27FC236}">
                  <a16:creationId xmlns:a16="http://schemas.microsoft.com/office/drawing/2014/main" id="{95B7499F-6DD0-44C3-8037-0D435F8B2C2F}"/>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81" name="Rectangle 80">
              <a:extLst>
                <a:ext uri="{FF2B5EF4-FFF2-40B4-BE49-F238E27FC236}">
                  <a16:creationId xmlns:a16="http://schemas.microsoft.com/office/drawing/2014/main" id="{8CBE99B1-57F6-4E88-A468-0362C39B0021}"/>
                </a:ext>
              </a:extLst>
            </xdr:cNvPr>
            <xdr:cNvSpPr/>
          </xdr:nvSpPr>
          <xdr:spPr>
            <a:xfrm>
              <a:off x="23652099" y="3329925"/>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82" name="TextBox 81">
              <a:extLst>
                <a:ext uri="{FF2B5EF4-FFF2-40B4-BE49-F238E27FC236}">
                  <a16:creationId xmlns:a16="http://schemas.microsoft.com/office/drawing/2014/main" id="{CAAED31E-B433-4ABF-893F-3F7019F8C507}"/>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79" name="TextBox 78">
            <a:extLst>
              <a:ext uri="{FF2B5EF4-FFF2-40B4-BE49-F238E27FC236}">
                <a16:creationId xmlns:a16="http://schemas.microsoft.com/office/drawing/2014/main" id="{0E45E3E2-6E49-434F-B15E-0B78F98D14AB}"/>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60960</xdr:colOff>
      <xdr:row>24</xdr:row>
      <xdr:rowOff>53346</xdr:rowOff>
    </xdr:from>
    <xdr:to>
      <xdr:col>12</xdr:col>
      <xdr:colOff>806953</xdr:colOff>
      <xdr:row>24</xdr:row>
      <xdr:rowOff>806325</xdr:rowOff>
    </xdr:to>
    <xdr:grpSp>
      <xdr:nvGrpSpPr>
        <xdr:cNvPr id="83" name="Group 82">
          <a:extLst>
            <a:ext uri="{FF2B5EF4-FFF2-40B4-BE49-F238E27FC236}">
              <a16:creationId xmlns:a16="http://schemas.microsoft.com/office/drawing/2014/main" id="{216DBB34-FD13-43AF-816C-F1751CED4CD2}"/>
            </a:ext>
            <a:ext uri="{C183D7F6-B498-43B3-948B-1728B52AA6E4}">
              <adec:decorative xmlns:adec="http://schemas.microsoft.com/office/drawing/2017/decorative" val="1"/>
            </a:ext>
          </a:extLst>
        </xdr:cNvPr>
        <xdr:cNvGrpSpPr/>
      </xdr:nvGrpSpPr>
      <xdr:grpSpPr>
        <a:xfrm>
          <a:off x="12024360" y="4549146"/>
          <a:ext cx="745993" cy="752979"/>
          <a:chOff x="23358413" y="7079451"/>
          <a:chExt cx="747701" cy="753304"/>
        </a:xfrm>
      </xdr:grpSpPr>
      <xdr:grpSp>
        <xdr:nvGrpSpPr>
          <xdr:cNvPr id="84" name="Group 83">
            <a:extLst>
              <a:ext uri="{FF2B5EF4-FFF2-40B4-BE49-F238E27FC236}">
                <a16:creationId xmlns:a16="http://schemas.microsoft.com/office/drawing/2014/main" id="{10BF01FC-C8D6-4EAD-9474-62A767690954}"/>
              </a:ext>
            </a:extLst>
          </xdr:cNvPr>
          <xdr:cNvGrpSpPr/>
        </xdr:nvGrpSpPr>
        <xdr:grpSpPr>
          <a:xfrm>
            <a:off x="23358413" y="7079451"/>
            <a:ext cx="747701" cy="749713"/>
            <a:chOff x="23407700" y="3329925"/>
            <a:chExt cx="747701" cy="749713"/>
          </a:xfrm>
        </xdr:grpSpPr>
        <xdr:sp macro="" textlink="">
          <xdr:nvSpPr>
            <xdr:cNvPr id="86" name="TextBox 85">
              <a:extLst>
                <a:ext uri="{FF2B5EF4-FFF2-40B4-BE49-F238E27FC236}">
                  <a16:creationId xmlns:a16="http://schemas.microsoft.com/office/drawing/2014/main" id="{D4477776-865A-4BA2-8D30-E3EBA20DF6B1}"/>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87" name="Rectangle 86">
              <a:extLst>
                <a:ext uri="{FF2B5EF4-FFF2-40B4-BE49-F238E27FC236}">
                  <a16:creationId xmlns:a16="http://schemas.microsoft.com/office/drawing/2014/main" id="{4298350C-489A-4C9C-AFAB-C341F73C644A}"/>
                </a:ext>
              </a:extLst>
            </xdr:cNvPr>
            <xdr:cNvSpPr/>
          </xdr:nvSpPr>
          <xdr:spPr>
            <a:xfrm>
              <a:off x="23652099" y="3329925"/>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88" name="TextBox 87">
              <a:extLst>
                <a:ext uri="{FF2B5EF4-FFF2-40B4-BE49-F238E27FC236}">
                  <a16:creationId xmlns:a16="http://schemas.microsoft.com/office/drawing/2014/main" id="{A7910E7D-C208-458D-AE94-FACD76B52D6A}"/>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85" name="TextBox 84">
            <a:extLst>
              <a:ext uri="{FF2B5EF4-FFF2-40B4-BE49-F238E27FC236}">
                <a16:creationId xmlns:a16="http://schemas.microsoft.com/office/drawing/2014/main" id="{A2919861-D85F-4651-8537-9940E91D4ECF}"/>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27</xdr:row>
      <xdr:rowOff>53349</xdr:rowOff>
    </xdr:from>
    <xdr:to>
      <xdr:col>12</xdr:col>
      <xdr:colOff>822193</xdr:colOff>
      <xdr:row>27</xdr:row>
      <xdr:rowOff>813948</xdr:rowOff>
    </xdr:to>
    <xdr:grpSp>
      <xdr:nvGrpSpPr>
        <xdr:cNvPr id="101" name="Group 100">
          <a:extLst>
            <a:ext uri="{FF2B5EF4-FFF2-40B4-BE49-F238E27FC236}">
              <a16:creationId xmlns:a16="http://schemas.microsoft.com/office/drawing/2014/main" id="{6DD44DE8-E21A-436F-870D-F6420C2098C7}"/>
            </a:ext>
            <a:ext uri="{C183D7F6-B498-43B3-948B-1728B52AA6E4}">
              <adec:decorative xmlns:adec="http://schemas.microsoft.com/office/drawing/2017/decorative" val="1"/>
            </a:ext>
          </a:extLst>
        </xdr:cNvPr>
        <xdr:cNvGrpSpPr/>
      </xdr:nvGrpSpPr>
      <xdr:grpSpPr>
        <a:xfrm>
          <a:off x="12039600" y="7520949"/>
          <a:ext cx="745993" cy="760599"/>
          <a:chOff x="23358413" y="7071828"/>
          <a:chExt cx="747701" cy="760927"/>
        </a:xfrm>
      </xdr:grpSpPr>
      <xdr:grpSp>
        <xdr:nvGrpSpPr>
          <xdr:cNvPr id="102" name="Group 101">
            <a:extLst>
              <a:ext uri="{FF2B5EF4-FFF2-40B4-BE49-F238E27FC236}">
                <a16:creationId xmlns:a16="http://schemas.microsoft.com/office/drawing/2014/main" id="{FB9EED37-B84F-4E3D-8E06-1FA449B50811}"/>
              </a:ext>
            </a:extLst>
          </xdr:cNvPr>
          <xdr:cNvGrpSpPr/>
        </xdr:nvGrpSpPr>
        <xdr:grpSpPr>
          <a:xfrm>
            <a:off x="23358413" y="7071828"/>
            <a:ext cx="747701" cy="757336"/>
            <a:chOff x="23407700" y="3322302"/>
            <a:chExt cx="747701" cy="757336"/>
          </a:xfrm>
        </xdr:grpSpPr>
        <xdr:sp macro="" textlink="">
          <xdr:nvSpPr>
            <xdr:cNvPr id="104" name="TextBox 103">
              <a:extLst>
                <a:ext uri="{FF2B5EF4-FFF2-40B4-BE49-F238E27FC236}">
                  <a16:creationId xmlns:a16="http://schemas.microsoft.com/office/drawing/2014/main" id="{C66C4523-16F9-4A7C-BB6A-E9915DCD8B8F}"/>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105" name="Rectangle 104">
              <a:extLst>
                <a:ext uri="{FF2B5EF4-FFF2-40B4-BE49-F238E27FC236}">
                  <a16:creationId xmlns:a16="http://schemas.microsoft.com/office/drawing/2014/main" id="{7F53B424-A023-496A-A044-EF69CB54C087}"/>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106" name="TextBox 105">
              <a:extLst>
                <a:ext uri="{FF2B5EF4-FFF2-40B4-BE49-F238E27FC236}">
                  <a16:creationId xmlns:a16="http://schemas.microsoft.com/office/drawing/2014/main" id="{1A591AE2-D8A9-4970-8C7E-927C5DDBB167}"/>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103" name="TextBox 102">
            <a:extLst>
              <a:ext uri="{FF2B5EF4-FFF2-40B4-BE49-F238E27FC236}">
                <a16:creationId xmlns:a16="http://schemas.microsoft.com/office/drawing/2014/main" id="{F247FDDD-F36C-45E5-9648-B6071D325821}"/>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28</xdr:row>
      <xdr:rowOff>60966</xdr:rowOff>
    </xdr:from>
    <xdr:to>
      <xdr:col>12</xdr:col>
      <xdr:colOff>822193</xdr:colOff>
      <xdr:row>28</xdr:row>
      <xdr:rowOff>813945</xdr:rowOff>
    </xdr:to>
    <xdr:grpSp>
      <xdr:nvGrpSpPr>
        <xdr:cNvPr id="107" name="Group 106">
          <a:extLst>
            <a:ext uri="{FF2B5EF4-FFF2-40B4-BE49-F238E27FC236}">
              <a16:creationId xmlns:a16="http://schemas.microsoft.com/office/drawing/2014/main" id="{8F9D7C49-6E2B-47E9-BD2B-4299FD6169B4}"/>
            </a:ext>
            <a:ext uri="{C183D7F6-B498-43B3-948B-1728B52AA6E4}">
              <adec:decorative xmlns:adec="http://schemas.microsoft.com/office/drawing/2017/decorative" val="1"/>
            </a:ext>
          </a:extLst>
        </xdr:cNvPr>
        <xdr:cNvGrpSpPr/>
      </xdr:nvGrpSpPr>
      <xdr:grpSpPr>
        <a:xfrm>
          <a:off x="12039600" y="8519166"/>
          <a:ext cx="745993" cy="752979"/>
          <a:chOff x="23358413" y="7079451"/>
          <a:chExt cx="747701" cy="753304"/>
        </a:xfrm>
      </xdr:grpSpPr>
      <xdr:grpSp>
        <xdr:nvGrpSpPr>
          <xdr:cNvPr id="108" name="Group 107">
            <a:extLst>
              <a:ext uri="{FF2B5EF4-FFF2-40B4-BE49-F238E27FC236}">
                <a16:creationId xmlns:a16="http://schemas.microsoft.com/office/drawing/2014/main" id="{28F140AF-A297-452D-9D06-7C62A226A31F}"/>
              </a:ext>
            </a:extLst>
          </xdr:cNvPr>
          <xdr:cNvGrpSpPr/>
        </xdr:nvGrpSpPr>
        <xdr:grpSpPr>
          <a:xfrm>
            <a:off x="23358413" y="7079451"/>
            <a:ext cx="747701" cy="749713"/>
            <a:chOff x="23407700" y="3329925"/>
            <a:chExt cx="747701" cy="749713"/>
          </a:xfrm>
        </xdr:grpSpPr>
        <xdr:sp macro="" textlink="">
          <xdr:nvSpPr>
            <xdr:cNvPr id="110" name="TextBox 109">
              <a:extLst>
                <a:ext uri="{FF2B5EF4-FFF2-40B4-BE49-F238E27FC236}">
                  <a16:creationId xmlns:a16="http://schemas.microsoft.com/office/drawing/2014/main" id="{3CDA8039-F045-425C-9468-80A40053AE72}"/>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111" name="Rectangle 110">
              <a:extLst>
                <a:ext uri="{FF2B5EF4-FFF2-40B4-BE49-F238E27FC236}">
                  <a16:creationId xmlns:a16="http://schemas.microsoft.com/office/drawing/2014/main" id="{1438D979-64EA-40FA-87B1-EA6407BC463F}"/>
                </a:ext>
              </a:extLst>
            </xdr:cNvPr>
            <xdr:cNvSpPr/>
          </xdr:nvSpPr>
          <xdr:spPr>
            <a:xfrm>
              <a:off x="23652099" y="3329925"/>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112" name="TextBox 111">
              <a:extLst>
                <a:ext uri="{FF2B5EF4-FFF2-40B4-BE49-F238E27FC236}">
                  <a16:creationId xmlns:a16="http://schemas.microsoft.com/office/drawing/2014/main" id="{568CE9BB-BED6-4E01-9A58-4BE02AB31692}"/>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109" name="TextBox 108">
            <a:extLst>
              <a:ext uri="{FF2B5EF4-FFF2-40B4-BE49-F238E27FC236}">
                <a16:creationId xmlns:a16="http://schemas.microsoft.com/office/drawing/2014/main" id="{EE866B94-4347-49D3-AF60-BB67C3A97BA2}"/>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25</xdr:row>
      <xdr:rowOff>53349</xdr:rowOff>
    </xdr:from>
    <xdr:to>
      <xdr:col>12</xdr:col>
      <xdr:colOff>822193</xdr:colOff>
      <xdr:row>25</xdr:row>
      <xdr:rowOff>813948</xdr:rowOff>
    </xdr:to>
    <xdr:grpSp>
      <xdr:nvGrpSpPr>
        <xdr:cNvPr id="305" name="Group 304">
          <a:extLst>
            <a:ext uri="{FF2B5EF4-FFF2-40B4-BE49-F238E27FC236}">
              <a16:creationId xmlns:a16="http://schemas.microsoft.com/office/drawing/2014/main" id="{574D72C7-45F8-44B9-8205-7E22BE12BDEA}"/>
            </a:ext>
            <a:ext uri="{C183D7F6-B498-43B3-948B-1728B52AA6E4}">
              <adec:decorative xmlns:adec="http://schemas.microsoft.com/office/drawing/2017/decorative" val="1"/>
            </a:ext>
          </a:extLst>
        </xdr:cNvPr>
        <xdr:cNvGrpSpPr/>
      </xdr:nvGrpSpPr>
      <xdr:grpSpPr>
        <a:xfrm>
          <a:off x="12039600" y="5539749"/>
          <a:ext cx="745993" cy="760599"/>
          <a:chOff x="23358413" y="7071828"/>
          <a:chExt cx="747701" cy="760927"/>
        </a:xfrm>
      </xdr:grpSpPr>
      <xdr:grpSp>
        <xdr:nvGrpSpPr>
          <xdr:cNvPr id="306" name="Group 305">
            <a:extLst>
              <a:ext uri="{FF2B5EF4-FFF2-40B4-BE49-F238E27FC236}">
                <a16:creationId xmlns:a16="http://schemas.microsoft.com/office/drawing/2014/main" id="{9125B27F-9E73-44BD-8950-01DF68B45D86}"/>
              </a:ext>
            </a:extLst>
          </xdr:cNvPr>
          <xdr:cNvGrpSpPr/>
        </xdr:nvGrpSpPr>
        <xdr:grpSpPr>
          <a:xfrm>
            <a:off x="23358413" y="7071828"/>
            <a:ext cx="747701" cy="757336"/>
            <a:chOff x="23407700" y="3322302"/>
            <a:chExt cx="747701" cy="757336"/>
          </a:xfrm>
        </xdr:grpSpPr>
        <xdr:sp macro="" textlink="">
          <xdr:nvSpPr>
            <xdr:cNvPr id="308" name="TextBox 307">
              <a:extLst>
                <a:ext uri="{FF2B5EF4-FFF2-40B4-BE49-F238E27FC236}">
                  <a16:creationId xmlns:a16="http://schemas.microsoft.com/office/drawing/2014/main" id="{D0543F70-B1DF-4017-AF0B-E3B5C8DEB885}"/>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09" name="Rectangle 308">
              <a:extLst>
                <a:ext uri="{FF2B5EF4-FFF2-40B4-BE49-F238E27FC236}">
                  <a16:creationId xmlns:a16="http://schemas.microsoft.com/office/drawing/2014/main" id="{971F85E8-33FB-4C2D-ACD2-02EAB5DF58BF}"/>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310" name="TextBox 309">
              <a:extLst>
                <a:ext uri="{FF2B5EF4-FFF2-40B4-BE49-F238E27FC236}">
                  <a16:creationId xmlns:a16="http://schemas.microsoft.com/office/drawing/2014/main" id="{9FF5710B-0EC3-4A19-806D-B32E87B26052}"/>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307" name="TextBox 306">
            <a:extLst>
              <a:ext uri="{FF2B5EF4-FFF2-40B4-BE49-F238E27FC236}">
                <a16:creationId xmlns:a16="http://schemas.microsoft.com/office/drawing/2014/main" id="{A06F7B1E-BC89-4112-9AAE-87FBB7683890}"/>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26</xdr:row>
      <xdr:rowOff>53349</xdr:rowOff>
    </xdr:from>
    <xdr:to>
      <xdr:col>12</xdr:col>
      <xdr:colOff>822193</xdr:colOff>
      <xdr:row>26</xdr:row>
      <xdr:rowOff>813948</xdr:rowOff>
    </xdr:to>
    <xdr:grpSp>
      <xdr:nvGrpSpPr>
        <xdr:cNvPr id="311" name="Group 310">
          <a:extLst>
            <a:ext uri="{FF2B5EF4-FFF2-40B4-BE49-F238E27FC236}">
              <a16:creationId xmlns:a16="http://schemas.microsoft.com/office/drawing/2014/main" id="{13E4A730-5712-40F9-AA3B-1C2EB6FBBE8B}"/>
            </a:ext>
            <a:ext uri="{C183D7F6-B498-43B3-948B-1728B52AA6E4}">
              <adec:decorative xmlns:adec="http://schemas.microsoft.com/office/drawing/2017/decorative" val="1"/>
            </a:ext>
          </a:extLst>
        </xdr:cNvPr>
        <xdr:cNvGrpSpPr/>
      </xdr:nvGrpSpPr>
      <xdr:grpSpPr>
        <a:xfrm>
          <a:off x="12039600" y="6530349"/>
          <a:ext cx="745993" cy="760599"/>
          <a:chOff x="23358413" y="7071828"/>
          <a:chExt cx="747701" cy="760927"/>
        </a:xfrm>
      </xdr:grpSpPr>
      <xdr:grpSp>
        <xdr:nvGrpSpPr>
          <xdr:cNvPr id="312" name="Group 311">
            <a:extLst>
              <a:ext uri="{FF2B5EF4-FFF2-40B4-BE49-F238E27FC236}">
                <a16:creationId xmlns:a16="http://schemas.microsoft.com/office/drawing/2014/main" id="{73063864-8E07-4ED8-AF35-8A9F91511404}"/>
              </a:ext>
            </a:extLst>
          </xdr:cNvPr>
          <xdr:cNvGrpSpPr/>
        </xdr:nvGrpSpPr>
        <xdr:grpSpPr>
          <a:xfrm>
            <a:off x="23358413" y="7071828"/>
            <a:ext cx="747701" cy="757336"/>
            <a:chOff x="23407700" y="3322302"/>
            <a:chExt cx="747701" cy="757336"/>
          </a:xfrm>
        </xdr:grpSpPr>
        <xdr:sp macro="" textlink="">
          <xdr:nvSpPr>
            <xdr:cNvPr id="314" name="TextBox 313">
              <a:extLst>
                <a:ext uri="{FF2B5EF4-FFF2-40B4-BE49-F238E27FC236}">
                  <a16:creationId xmlns:a16="http://schemas.microsoft.com/office/drawing/2014/main" id="{2D3D7EFD-3632-4777-B667-9B930337D4A1}"/>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15" name="Rectangle 314">
              <a:extLst>
                <a:ext uri="{FF2B5EF4-FFF2-40B4-BE49-F238E27FC236}">
                  <a16:creationId xmlns:a16="http://schemas.microsoft.com/office/drawing/2014/main" id="{E2BE4EF5-6E28-4A31-A4C9-27AE8E409184}"/>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316" name="TextBox 315">
              <a:extLst>
                <a:ext uri="{FF2B5EF4-FFF2-40B4-BE49-F238E27FC236}">
                  <a16:creationId xmlns:a16="http://schemas.microsoft.com/office/drawing/2014/main" id="{59D24267-4DEB-4596-ABE8-3040228069FD}"/>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313" name="TextBox 312">
            <a:extLst>
              <a:ext uri="{FF2B5EF4-FFF2-40B4-BE49-F238E27FC236}">
                <a16:creationId xmlns:a16="http://schemas.microsoft.com/office/drawing/2014/main" id="{6DE6BE77-E994-4E78-932B-5207190352E5}"/>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29</xdr:row>
      <xdr:rowOff>53349</xdr:rowOff>
    </xdr:from>
    <xdr:to>
      <xdr:col>12</xdr:col>
      <xdr:colOff>822193</xdr:colOff>
      <xdr:row>29</xdr:row>
      <xdr:rowOff>813948</xdr:rowOff>
    </xdr:to>
    <xdr:grpSp>
      <xdr:nvGrpSpPr>
        <xdr:cNvPr id="317" name="Group 316">
          <a:extLst>
            <a:ext uri="{FF2B5EF4-FFF2-40B4-BE49-F238E27FC236}">
              <a16:creationId xmlns:a16="http://schemas.microsoft.com/office/drawing/2014/main" id="{35F7595E-E312-4666-B212-9C15C56D2BC9}"/>
            </a:ext>
            <a:ext uri="{C183D7F6-B498-43B3-948B-1728B52AA6E4}">
              <adec:decorative xmlns:adec="http://schemas.microsoft.com/office/drawing/2017/decorative" val="1"/>
            </a:ext>
          </a:extLst>
        </xdr:cNvPr>
        <xdr:cNvGrpSpPr/>
      </xdr:nvGrpSpPr>
      <xdr:grpSpPr>
        <a:xfrm>
          <a:off x="12039600" y="9502149"/>
          <a:ext cx="745993" cy="760599"/>
          <a:chOff x="23358413" y="7071828"/>
          <a:chExt cx="747701" cy="760927"/>
        </a:xfrm>
      </xdr:grpSpPr>
      <xdr:grpSp>
        <xdr:nvGrpSpPr>
          <xdr:cNvPr id="318" name="Group 317">
            <a:extLst>
              <a:ext uri="{FF2B5EF4-FFF2-40B4-BE49-F238E27FC236}">
                <a16:creationId xmlns:a16="http://schemas.microsoft.com/office/drawing/2014/main" id="{66D2E2E5-6DB2-4742-94AD-A77E88BB0D2E}"/>
              </a:ext>
            </a:extLst>
          </xdr:cNvPr>
          <xdr:cNvGrpSpPr/>
        </xdr:nvGrpSpPr>
        <xdr:grpSpPr>
          <a:xfrm>
            <a:off x="23358413" y="7071828"/>
            <a:ext cx="747701" cy="757336"/>
            <a:chOff x="23407700" y="3322302"/>
            <a:chExt cx="747701" cy="757336"/>
          </a:xfrm>
        </xdr:grpSpPr>
        <xdr:sp macro="" textlink="">
          <xdr:nvSpPr>
            <xdr:cNvPr id="320" name="TextBox 319">
              <a:extLst>
                <a:ext uri="{FF2B5EF4-FFF2-40B4-BE49-F238E27FC236}">
                  <a16:creationId xmlns:a16="http://schemas.microsoft.com/office/drawing/2014/main" id="{F6A5678D-143D-4FA2-9A8B-94F533D9D6DC}"/>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21" name="Rectangle 320">
              <a:extLst>
                <a:ext uri="{FF2B5EF4-FFF2-40B4-BE49-F238E27FC236}">
                  <a16:creationId xmlns:a16="http://schemas.microsoft.com/office/drawing/2014/main" id="{33E35240-52E4-4A45-A583-27A6BCDEDD00}"/>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322" name="TextBox 321">
              <a:extLst>
                <a:ext uri="{FF2B5EF4-FFF2-40B4-BE49-F238E27FC236}">
                  <a16:creationId xmlns:a16="http://schemas.microsoft.com/office/drawing/2014/main" id="{3575EE03-3628-4552-AFC0-9D4507BD968F}"/>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319" name="TextBox 318">
            <a:extLst>
              <a:ext uri="{FF2B5EF4-FFF2-40B4-BE49-F238E27FC236}">
                <a16:creationId xmlns:a16="http://schemas.microsoft.com/office/drawing/2014/main" id="{60ECE4A8-8E91-4684-B817-CAE2EB4FFC64}"/>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30</xdr:row>
      <xdr:rowOff>53349</xdr:rowOff>
    </xdr:from>
    <xdr:to>
      <xdr:col>12</xdr:col>
      <xdr:colOff>822193</xdr:colOff>
      <xdr:row>30</xdr:row>
      <xdr:rowOff>813948</xdr:rowOff>
    </xdr:to>
    <xdr:grpSp>
      <xdr:nvGrpSpPr>
        <xdr:cNvPr id="323" name="Group 322">
          <a:extLst>
            <a:ext uri="{FF2B5EF4-FFF2-40B4-BE49-F238E27FC236}">
              <a16:creationId xmlns:a16="http://schemas.microsoft.com/office/drawing/2014/main" id="{53BACAC6-17D2-4103-87B4-98985E5862BA}"/>
            </a:ext>
            <a:ext uri="{C183D7F6-B498-43B3-948B-1728B52AA6E4}">
              <adec:decorative xmlns:adec="http://schemas.microsoft.com/office/drawing/2017/decorative" val="1"/>
            </a:ext>
          </a:extLst>
        </xdr:cNvPr>
        <xdr:cNvGrpSpPr/>
      </xdr:nvGrpSpPr>
      <xdr:grpSpPr>
        <a:xfrm>
          <a:off x="12039600" y="10492749"/>
          <a:ext cx="745993" cy="760599"/>
          <a:chOff x="23358413" y="7071828"/>
          <a:chExt cx="747701" cy="760927"/>
        </a:xfrm>
      </xdr:grpSpPr>
      <xdr:grpSp>
        <xdr:nvGrpSpPr>
          <xdr:cNvPr id="324" name="Group 323">
            <a:extLst>
              <a:ext uri="{FF2B5EF4-FFF2-40B4-BE49-F238E27FC236}">
                <a16:creationId xmlns:a16="http://schemas.microsoft.com/office/drawing/2014/main" id="{F49B3EFD-1E03-474B-A325-63AE5BA10CAC}"/>
              </a:ext>
            </a:extLst>
          </xdr:cNvPr>
          <xdr:cNvGrpSpPr/>
        </xdr:nvGrpSpPr>
        <xdr:grpSpPr>
          <a:xfrm>
            <a:off x="23358413" y="7071828"/>
            <a:ext cx="747701" cy="757336"/>
            <a:chOff x="23407700" y="3322302"/>
            <a:chExt cx="747701" cy="757336"/>
          </a:xfrm>
        </xdr:grpSpPr>
        <xdr:sp macro="" textlink="">
          <xdr:nvSpPr>
            <xdr:cNvPr id="326" name="TextBox 325">
              <a:extLst>
                <a:ext uri="{FF2B5EF4-FFF2-40B4-BE49-F238E27FC236}">
                  <a16:creationId xmlns:a16="http://schemas.microsoft.com/office/drawing/2014/main" id="{26AC442A-4CBA-4608-BA25-37D17C0487C3}"/>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27" name="Rectangle 326">
              <a:extLst>
                <a:ext uri="{FF2B5EF4-FFF2-40B4-BE49-F238E27FC236}">
                  <a16:creationId xmlns:a16="http://schemas.microsoft.com/office/drawing/2014/main" id="{54BE0B2B-8F0D-4B97-BD91-FD33732EAC1D}"/>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328" name="TextBox 327">
              <a:extLst>
                <a:ext uri="{FF2B5EF4-FFF2-40B4-BE49-F238E27FC236}">
                  <a16:creationId xmlns:a16="http://schemas.microsoft.com/office/drawing/2014/main" id="{86F649DD-FFF4-4927-8D49-4A92ABDA741D}"/>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325" name="TextBox 324">
            <a:extLst>
              <a:ext uri="{FF2B5EF4-FFF2-40B4-BE49-F238E27FC236}">
                <a16:creationId xmlns:a16="http://schemas.microsoft.com/office/drawing/2014/main" id="{20BB73F0-49C8-40BE-B7DF-FF7C1C15EA05}"/>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31</xdr:row>
      <xdr:rowOff>53349</xdr:rowOff>
    </xdr:from>
    <xdr:to>
      <xdr:col>12</xdr:col>
      <xdr:colOff>822193</xdr:colOff>
      <xdr:row>31</xdr:row>
      <xdr:rowOff>813948</xdr:rowOff>
    </xdr:to>
    <xdr:grpSp>
      <xdr:nvGrpSpPr>
        <xdr:cNvPr id="329" name="Group 328">
          <a:extLst>
            <a:ext uri="{FF2B5EF4-FFF2-40B4-BE49-F238E27FC236}">
              <a16:creationId xmlns:a16="http://schemas.microsoft.com/office/drawing/2014/main" id="{33A4856F-16F9-4979-B450-74E767FDDD9C}"/>
            </a:ext>
            <a:ext uri="{C183D7F6-B498-43B3-948B-1728B52AA6E4}">
              <adec:decorative xmlns:adec="http://schemas.microsoft.com/office/drawing/2017/decorative" val="1"/>
            </a:ext>
          </a:extLst>
        </xdr:cNvPr>
        <xdr:cNvGrpSpPr/>
      </xdr:nvGrpSpPr>
      <xdr:grpSpPr>
        <a:xfrm>
          <a:off x="12039600" y="11483349"/>
          <a:ext cx="745993" cy="760599"/>
          <a:chOff x="23358413" y="7071828"/>
          <a:chExt cx="747701" cy="760927"/>
        </a:xfrm>
      </xdr:grpSpPr>
      <xdr:grpSp>
        <xdr:nvGrpSpPr>
          <xdr:cNvPr id="330" name="Group 329">
            <a:extLst>
              <a:ext uri="{FF2B5EF4-FFF2-40B4-BE49-F238E27FC236}">
                <a16:creationId xmlns:a16="http://schemas.microsoft.com/office/drawing/2014/main" id="{6CDEECE4-206C-4366-8F19-6295BF6AE759}"/>
              </a:ext>
            </a:extLst>
          </xdr:cNvPr>
          <xdr:cNvGrpSpPr/>
        </xdr:nvGrpSpPr>
        <xdr:grpSpPr>
          <a:xfrm>
            <a:off x="23358413" y="7071828"/>
            <a:ext cx="747701" cy="757336"/>
            <a:chOff x="23407700" y="3322302"/>
            <a:chExt cx="747701" cy="757336"/>
          </a:xfrm>
        </xdr:grpSpPr>
        <xdr:sp macro="" textlink="">
          <xdr:nvSpPr>
            <xdr:cNvPr id="332" name="TextBox 331">
              <a:extLst>
                <a:ext uri="{FF2B5EF4-FFF2-40B4-BE49-F238E27FC236}">
                  <a16:creationId xmlns:a16="http://schemas.microsoft.com/office/drawing/2014/main" id="{75CD87A5-2192-4D54-9526-648AC0FDA328}"/>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33" name="Rectangle 332">
              <a:extLst>
                <a:ext uri="{FF2B5EF4-FFF2-40B4-BE49-F238E27FC236}">
                  <a16:creationId xmlns:a16="http://schemas.microsoft.com/office/drawing/2014/main" id="{3954593C-692F-4946-ACB7-88FC17473D27}"/>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334" name="TextBox 333">
              <a:extLst>
                <a:ext uri="{FF2B5EF4-FFF2-40B4-BE49-F238E27FC236}">
                  <a16:creationId xmlns:a16="http://schemas.microsoft.com/office/drawing/2014/main" id="{C2CB0CCB-6503-4D79-B262-0609C15C1474}"/>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331" name="TextBox 330">
            <a:extLst>
              <a:ext uri="{FF2B5EF4-FFF2-40B4-BE49-F238E27FC236}">
                <a16:creationId xmlns:a16="http://schemas.microsoft.com/office/drawing/2014/main" id="{DB750124-39C7-4DDC-BBC5-E283B116F2BA}"/>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32</xdr:row>
      <xdr:rowOff>53349</xdr:rowOff>
    </xdr:from>
    <xdr:to>
      <xdr:col>12</xdr:col>
      <xdr:colOff>822193</xdr:colOff>
      <xdr:row>32</xdr:row>
      <xdr:rowOff>813948</xdr:rowOff>
    </xdr:to>
    <xdr:grpSp>
      <xdr:nvGrpSpPr>
        <xdr:cNvPr id="335" name="Group 334">
          <a:extLst>
            <a:ext uri="{FF2B5EF4-FFF2-40B4-BE49-F238E27FC236}">
              <a16:creationId xmlns:a16="http://schemas.microsoft.com/office/drawing/2014/main" id="{60FFA14B-B54A-479B-A411-3FB87FBE5201}"/>
            </a:ext>
            <a:ext uri="{C183D7F6-B498-43B3-948B-1728B52AA6E4}">
              <adec:decorative xmlns:adec="http://schemas.microsoft.com/office/drawing/2017/decorative" val="1"/>
            </a:ext>
          </a:extLst>
        </xdr:cNvPr>
        <xdr:cNvGrpSpPr/>
      </xdr:nvGrpSpPr>
      <xdr:grpSpPr>
        <a:xfrm>
          <a:off x="12039600" y="12473949"/>
          <a:ext cx="745993" cy="760599"/>
          <a:chOff x="23358413" y="7071828"/>
          <a:chExt cx="747701" cy="760927"/>
        </a:xfrm>
      </xdr:grpSpPr>
      <xdr:grpSp>
        <xdr:nvGrpSpPr>
          <xdr:cNvPr id="336" name="Group 335">
            <a:extLst>
              <a:ext uri="{FF2B5EF4-FFF2-40B4-BE49-F238E27FC236}">
                <a16:creationId xmlns:a16="http://schemas.microsoft.com/office/drawing/2014/main" id="{D8AF3ECE-1442-42A4-A465-1FB06D2492DA}"/>
              </a:ext>
            </a:extLst>
          </xdr:cNvPr>
          <xdr:cNvGrpSpPr/>
        </xdr:nvGrpSpPr>
        <xdr:grpSpPr>
          <a:xfrm>
            <a:off x="23358413" y="7071828"/>
            <a:ext cx="747701" cy="757336"/>
            <a:chOff x="23407700" y="3322302"/>
            <a:chExt cx="747701" cy="757336"/>
          </a:xfrm>
        </xdr:grpSpPr>
        <xdr:sp macro="" textlink="">
          <xdr:nvSpPr>
            <xdr:cNvPr id="338" name="TextBox 337">
              <a:extLst>
                <a:ext uri="{FF2B5EF4-FFF2-40B4-BE49-F238E27FC236}">
                  <a16:creationId xmlns:a16="http://schemas.microsoft.com/office/drawing/2014/main" id="{33A4DB40-3D8C-46EB-B4EB-DE0BC0E03EA4}"/>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39" name="Rectangle 338">
              <a:extLst>
                <a:ext uri="{FF2B5EF4-FFF2-40B4-BE49-F238E27FC236}">
                  <a16:creationId xmlns:a16="http://schemas.microsoft.com/office/drawing/2014/main" id="{BAD251A3-C1B5-4F18-A4A0-51CE9C9D3A17}"/>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340" name="TextBox 339">
              <a:extLst>
                <a:ext uri="{FF2B5EF4-FFF2-40B4-BE49-F238E27FC236}">
                  <a16:creationId xmlns:a16="http://schemas.microsoft.com/office/drawing/2014/main" id="{3298FDB6-FA69-4DD7-8FF9-8B4E5D3875BA}"/>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337" name="TextBox 336">
            <a:extLst>
              <a:ext uri="{FF2B5EF4-FFF2-40B4-BE49-F238E27FC236}">
                <a16:creationId xmlns:a16="http://schemas.microsoft.com/office/drawing/2014/main" id="{23FBB821-F57B-4DDA-A0ED-EA3E0B4A0570}"/>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33</xdr:row>
      <xdr:rowOff>53349</xdr:rowOff>
    </xdr:from>
    <xdr:to>
      <xdr:col>12</xdr:col>
      <xdr:colOff>822193</xdr:colOff>
      <xdr:row>33</xdr:row>
      <xdr:rowOff>813948</xdr:rowOff>
    </xdr:to>
    <xdr:grpSp>
      <xdr:nvGrpSpPr>
        <xdr:cNvPr id="341" name="Group 340">
          <a:extLst>
            <a:ext uri="{FF2B5EF4-FFF2-40B4-BE49-F238E27FC236}">
              <a16:creationId xmlns:a16="http://schemas.microsoft.com/office/drawing/2014/main" id="{4444BCD0-5402-41C1-AED9-E19498CE12C8}"/>
            </a:ext>
            <a:ext uri="{C183D7F6-B498-43B3-948B-1728B52AA6E4}">
              <adec:decorative xmlns:adec="http://schemas.microsoft.com/office/drawing/2017/decorative" val="1"/>
            </a:ext>
          </a:extLst>
        </xdr:cNvPr>
        <xdr:cNvGrpSpPr/>
      </xdr:nvGrpSpPr>
      <xdr:grpSpPr>
        <a:xfrm>
          <a:off x="12039600" y="13464549"/>
          <a:ext cx="745993" cy="760599"/>
          <a:chOff x="23358413" y="7071828"/>
          <a:chExt cx="747701" cy="760927"/>
        </a:xfrm>
      </xdr:grpSpPr>
      <xdr:grpSp>
        <xdr:nvGrpSpPr>
          <xdr:cNvPr id="342" name="Group 341">
            <a:extLst>
              <a:ext uri="{FF2B5EF4-FFF2-40B4-BE49-F238E27FC236}">
                <a16:creationId xmlns:a16="http://schemas.microsoft.com/office/drawing/2014/main" id="{22078217-96C1-4212-A0CF-B08D875C47D7}"/>
              </a:ext>
            </a:extLst>
          </xdr:cNvPr>
          <xdr:cNvGrpSpPr/>
        </xdr:nvGrpSpPr>
        <xdr:grpSpPr>
          <a:xfrm>
            <a:off x="23358413" y="7071828"/>
            <a:ext cx="747701" cy="757336"/>
            <a:chOff x="23407700" y="3322302"/>
            <a:chExt cx="747701" cy="757336"/>
          </a:xfrm>
        </xdr:grpSpPr>
        <xdr:sp macro="" textlink="">
          <xdr:nvSpPr>
            <xdr:cNvPr id="344" name="TextBox 343">
              <a:extLst>
                <a:ext uri="{FF2B5EF4-FFF2-40B4-BE49-F238E27FC236}">
                  <a16:creationId xmlns:a16="http://schemas.microsoft.com/office/drawing/2014/main" id="{9B8C4FAD-2875-4FDB-8C49-26F04F6B9066}"/>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45" name="Rectangle 344">
              <a:extLst>
                <a:ext uri="{FF2B5EF4-FFF2-40B4-BE49-F238E27FC236}">
                  <a16:creationId xmlns:a16="http://schemas.microsoft.com/office/drawing/2014/main" id="{D7B6FE4C-3837-407F-B051-0B7434ED2174}"/>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346" name="TextBox 345">
              <a:extLst>
                <a:ext uri="{FF2B5EF4-FFF2-40B4-BE49-F238E27FC236}">
                  <a16:creationId xmlns:a16="http://schemas.microsoft.com/office/drawing/2014/main" id="{2AE40213-D386-4C93-9AED-F884C7CEF896}"/>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343" name="TextBox 342">
            <a:extLst>
              <a:ext uri="{FF2B5EF4-FFF2-40B4-BE49-F238E27FC236}">
                <a16:creationId xmlns:a16="http://schemas.microsoft.com/office/drawing/2014/main" id="{DDBE078A-D24F-4D7B-A908-6BD67FB32480}"/>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34</xdr:row>
      <xdr:rowOff>53349</xdr:rowOff>
    </xdr:from>
    <xdr:to>
      <xdr:col>12</xdr:col>
      <xdr:colOff>822193</xdr:colOff>
      <xdr:row>34</xdr:row>
      <xdr:rowOff>813948</xdr:rowOff>
    </xdr:to>
    <xdr:grpSp>
      <xdr:nvGrpSpPr>
        <xdr:cNvPr id="347" name="Group 346">
          <a:extLst>
            <a:ext uri="{FF2B5EF4-FFF2-40B4-BE49-F238E27FC236}">
              <a16:creationId xmlns:a16="http://schemas.microsoft.com/office/drawing/2014/main" id="{FF464D96-44DF-4993-9C17-8887EF562F87}"/>
            </a:ext>
            <a:ext uri="{C183D7F6-B498-43B3-948B-1728B52AA6E4}">
              <adec:decorative xmlns:adec="http://schemas.microsoft.com/office/drawing/2017/decorative" val="1"/>
            </a:ext>
          </a:extLst>
        </xdr:cNvPr>
        <xdr:cNvGrpSpPr/>
      </xdr:nvGrpSpPr>
      <xdr:grpSpPr>
        <a:xfrm>
          <a:off x="12039600" y="14455149"/>
          <a:ext cx="745993" cy="760599"/>
          <a:chOff x="23358413" y="7071828"/>
          <a:chExt cx="747701" cy="760927"/>
        </a:xfrm>
      </xdr:grpSpPr>
      <xdr:grpSp>
        <xdr:nvGrpSpPr>
          <xdr:cNvPr id="348" name="Group 347">
            <a:extLst>
              <a:ext uri="{FF2B5EF4-FFF2-40B4-BE49-F238E27FC236}">
                <a16:creationId xmlns:a16="http://schemas.microsoft.com/office/drawing/2014/main" id="{6B17C72B-8041-4AA3-A542-94C88A84C1CF}"/>
              </a:ext>
            </a:extLst>
          </xdr:cNvPr>
          <xdr:cNvGrpSpPr/>
        </xdr:nvGrpSpPr>
        <xdr:grpSpPr>
          <a:xfrm>
            <a:off x="23358413" y="7071828"/>
            <a:ext cx="747701" cy="757336"/>
            <a:chOff x="23407700" y="3322302"/>
            <a:chExt cx="747701" cy="757336"/>
          </a:xfrm>
        </xdr:grpSpPr>
        <xdr:sp macro="" textlink="">
          <xdr:nvSpPr>
            <xdr:cNvPr id="350" name="TextBox 349">
              <a:extLst>
                <a:ext uri="{FF2B5EF4-FFF2-40B4-BE49-F238E27FC236}">
                  <a16:creationId xmlns:a16="http://schemas.microsoft.com/office/drawing/2014/main" id="{41E3AD71-2536-4CD9-9C48-FB4AABDFF2CC}"/>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51" name="Rectangle 350">
              <a:extLst>
                <a:ext uri="{FF2B5EF4-FFF2-40B4-BE49-F238E27FC236}">
                  <a16:creationId xmlns:a16="http://schemas.microsoft.com/office/drawing/2014/main" id="{B6BB259B-753A-42BE-9B41-21B7B8A9B18B}"/>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352" name="TextBox 351">
              <a:extLst>
                <a:ext uri="{FF2B5EF4-FFF2-40B4-BE49-F238E27FC236}">
                  <a16:creationId xmlns:a16="http://schemas.microsoft.com/office/drawing/2014/main" id="{0A7F6894-2D4B-4A28-B02A-666E5B54763E}"/>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349" name="TextBox 348">
            <a:extLst>
              <a:ext uri="{FF2B5EF4-FFF2-40B4-BE49-F238E27FC236}">
                <a16:creationId xmlns:a16="http://schemas.microsoft.com/office/drawing/2014/main" id="{F17D6E9C-16C9-4125-8025-5F7950BED368}"/>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35</xdr:row>
      <xdr:rowOff>53349</xdr:rowOff>
    </xdr:from>
    <xdr:to>
      <xdr:col>12</xdr:col>
      <xdr:colOff>822193</xdr:colOff>
      <xdr:row>35</xdr:row>
      <xdr:rowOff>813948</xdr:rowOff>
    </xdr:to>
    <xdr:grpSp>
      <xdr:nvGrpSpPr>
        <xdr:cNvPr id="353" name="Group 352">
          <a:extLst>
            <a:ext uri="{FF2B5EF4-FFF2-40B4-BE49-F238E27FC236}">
              <a16:creationId xmlns:a16="http://schemas.microsoft.com/office/drawing/2014/main" id="{399906BF-56C2-49F3-80A7-DF6BF3A8BA07}"/>
            </a:ext>
            <a:ext uri="{C183D7F6-B498-43B3-948B-1728B52AA6E4}">
              <adec:decorative xmlns:adec="http://schemas.microsoft.com/office/drawing/2017/decorative" val="1"/>
            </a:ext>
          </a:extLst>
        </xdr:cNvPr>
        <xdr:cNvGrpSpPr/>
      </xdr:nvGrpSpPr>
      <xdr:grpSpPr>
        <a:xfrm>
          <a:off x="12039600" y="15445749"/>
          <a:ext cx="745993" cy="760599"/>
          <a:chOff x="23358413" y="7071828"/>
          <a:chExt cx="747701" cy="760927"/>
        </a:xfrm>
      </xdr:grpSpPr>
      <xdr:grpSp>
        <xdr:nvGrpSpPr>
          <xdr:cNvPr id="354" name="Group 353">
            <a:extLst>
              <a:ext uri="{FF2B5EF4-FFF2-40B4-BE49-F238E27FC236}">
                <a16:creationId xmlns:a16="http://schemas.microsoft.com/office/drawing/2014/main" id="{1773C274-3004-4416-B41A-E8199CCAC2A2}"/>
              </a:ext>
            </a:extLst>
          </xdr:cNvPr>
          <xdr:cNvGrpSpPr/>
        </xdr:nvGrpSpPr>
        <xdr:grpSpPr>
          <a:xfrm>
            <a:off x="23358413" y="7071828"/>
            <a:ext cx="747701" cy="757336"/>
            <a:chOff x="23407700" y="3322302"/>
            <a:chExt cx="747701" cy="757336"/>
          </a:xfrm>
        </xdr:grpSpPr>
        <xdr:sp macro="" textlink="">
          <xdr:nvSpPr>
            <xdr:cNvPr id="356" name="TextBox 355">
              <a:extLst>
                <a:ext uri="{FF2B5EF4-FFF2-40B4-BE49-F238E27FC236}">
                  <a16:creationId xmlns:a16="http://schemas.microsoft.com/office/drawing/2014/main" id="{76DF2942-32F7-4A43-8176-B8D9F17CAE70}"/>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57" name="Rectangle 356">
              <a:extLst>
                <a:ext uri="{FF2B5EF4-FFF2-40B4-BE49-F238E27FC236}">
                  <a16:creationId xmlns:a16="http://schemas.microsoft.com/office/drawing/2014/main" id="{C2F0E839-CCE2-4257-8204-4C750DD7CE53}"/>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358" name="TextBox 357">
              <a:extLst>
                <a:ext uri="{FF2B5EF4-FFF2-40B4-BE49-F238E27FC236}">
                  <a16:creationId xmlns:a16="http://schemas.microsoft.com/office/drawing/2014/main" id="{73AA5974-009B-488B-934D-23A0C98CD120}"/>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355" name="TextBox 354">
            <a:extLst>
              <a:ext uri="{FF2B5EF4-FFF2-40B4-BE49-F238E27FC236}">
                <a16:creationId xmlns:a16="http://schemas.microsoft.com/office/drawing/2014/main" id="{620D210F-0B11-4C28-B3CD-22E9F7EFCA32}"/>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36</xdr:row>
      <xdr:rowOff>53349</xdr:rowOff>
    </xdr:from>
    <xdr:to>
      <xdr:col>12</xdr:col>
      <xdr:colOff>822193</xdr:colOff>
      <xdr:row>36</xdr:row>
      <xdr:rowOff>813948</xdr:rowOff>
    </xdr:to>
    <xdr:grpSp>
      <xdr:nvGrpSpPr>
        <xdr:cNvPr id="359" name="Group 358">
          <a:extLst>
            <a:ext uri="{FF2B5EF4-FFF2-40B4-BE49-F238E27FC236}">
              <a16:creationId xmlns:a16="http://schemas.microsoft.com/office/drawing/2014/main" id="{D9FFD9B5-42F2-4B07-BCF2-DE7D87CA40F2}"/>
            </a:ext>
            <a:ext uri="{C183D7F6-B498-43B3-948B-1728B52AA6E4}">
              <adec:decorative xmlns:adec="http://schemas.microsoft.com/office/drawing/2017/decorative" val="1"/>
            </a:ext>
          </a:extLst>
        </xdr:cNvPr>
        <xdr:cNvGrpSpPr/>
      </xdr:nvGrpSpPr>
      <xdr:grpSpPr>
        <a:xfrm>
          <a:off x="12039600" y="16436349"/>
          <a:ext cx="745993" cy="760599"/>
          <a:chOff x="23358413" y="7071828"/>
          <a:chExt cx="747701" cy="760927"/>
        </a:xfrm>
      </xdr:grpSpPr>
      <xdr:grpSp>
        <xdr:nvGrpSpPr>
          <xdr:cNvPr id="360" name="Group 359">
            <a:extLst>
              <a:ext uri="{FF2B5EF4-FFF2-40B4-BE49-F238E27FC236}">
                <a16:creationId xmlns:a16="http://schemas.microsoft.com/office/drawing/2014/main" id="{88FE29FF-1EC9-4AC5-B7C7-E326E5DE49FE}"/>
              </a:ext>
            </a:extLst>
          </xdr:cNvPr>
          <xdr:cNvGrpSpPr/>
        </xdr:nvGrpSpPr>
        <xdr:grpSpPr>
          <a:xfrm>
            <a:off x="23358413" y="7071828"/>
            <a:ext cx="747701" cy="757336"/>
            <a:chOff x="23407700" y="3322302"/>
            <a:chExt cx="747701" cy="757336"/>
          </a:xfrm>
        </xdr:grpSpPr>
        <xdr:sp macro="" textlink="">
          <xdr:nvSpPr>
            <xdr:cNvPr id="362" name="TextBox 361">
              <a:extLst>
                <a:ext uri="{FF2B5EF4-FFF2-40B4-BE49-F238E27FC236}">
                  <a16:creationId xmlns:a16="http://schemas.microsoft.com/office/drawing/2014/main" id="{5F4238D0-7EF1-4BAB-A6AB-71E3E496880B}"/>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63" name="Rectangle 362">
              <a:extLst>
                <a:ext uri="{FF2B5EF4-FFF2-40B4-BE49-F238E27FC236}">
                  <a16:creationId xmlns:a16="http://schemas.microsoft.com/office/drawing/2014/main" id="{1A8E79A8-EA95-4EA4-B4B8-98535FA2C7ED}"/>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364" name="TextBox 363">
              <a:extLst>
                <a:ext uri="{FF2B5EF4-FFF2-40B4-BE49-F238E27FC236}">
                  <a16:creationId xmlns:a16="http://schemas.microsoft.com/office/drawing/2014/main" id="{0E672F9E-2131-4C9A-92B7-AFC612D834C9}"/>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361" name="TextBox 360">
            <a:extLst>
              <a:ext uri="{FF2B5EF4-FFF2-40B4-BE49-F238E27FC236}">
                <a16:creationId xmlns:a16="http://schemas.microsoft.com/office/drawing/2014/main" id="{6D07CF81-4A1E-442D-BD06-2EDF955DDF18}"/>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37</xdr:row>
      <xdr:rowOff>53349</xdr:rowOff>
    </xdr:from>
    <xdr:to>
      <xdr:col>12</xdr:col>
      <xdr:colOff>822193</xdr:colOff>
      <xdr:row>37</xdr:row>
      <xdr:rowOff>813948</xdr:rowOff>
    </xdr:to>
    <xdr:grpSp>
      <xdr:nvGrpSpPr>
        <xdr:cNvPr id="365" name="Group 364">
          <a:extLst>
            <a:ext uri="{FF2B5EF4-FFF2-40B4-BE49-F238E27FC236}">
              <a16:creationId xmlns:a16="http://schemas.microsoft.com/office/drawing/2014/main" id="{EAFA3101-61E9-489B-9233-E96F11FF9DD3}"/>
            </a:ext>
            <a:ext uri="{C183D7F6-B498-43B3-948B-1728B52AA6E4}">
              <adec:decorative xmlns:adec="http://schemas.microsoft.com/office/drawing/2017/decorative" val="1"/>
            </a:ext>
          </a:extLst>
        </xdr:cNvPr>
        <xdr:cNvGrpSpPr/>
      </xdr:nvGrpSpPr>
      <xdr:grpSpPr>
        <a:xfrm>
          <a:off x="12039600" y="17426949"/>
          <a:ext cx="745993" cy="760599"/>
          <a:chOff x="23358413" y="7071828"/>
          <a:chExt cx="747701" cy="760927"/>
        </a:xfrm>
      </xdr:grpSpPr>
      <xdr:grpSp>
        <xdr:nvGrpSpPr>
          <xdr:cNvPr id="366" name="Group 365">
            <a:extLst>
              <a:ext uri="{FF2B5EF4-FFF2-40B4-BE49-F238E27FC236}">
                <a16:creationId xmlns:a16="http://schemas.microsoft.com/office/drawing/2014/main" id="{35544CA1-ACDE-4947-AADB-18CF11792B22}"/>
              </a:ext>
            </a:extLst>
          </xdr:cNvPr>
          <xdr:cNvGrpSpPr/>
        </xdr:nvGrpSpPr>
        <xdr:grpSpPr>
          <a:xfrm>
            <a:off x="23358413" y="7071828"/>
            <a:ext cx="747701" cy="757336"/>
            <a:chOff x="23407700" y="3322302"/>
            <a:chExt cx="747701" cy="757336"/>
          </a:xfrm>
        </xdr:grpSpPr>
        <xdr:sp macro="" textlink="">
          <xdr:nvSpPr>
            <xdr:cNvPr id="368" name="TextBox 367">
              <a:extLst>
                <a:ext uri="{FF2B5EF4-FFF2-40B4-BE49-F238E27FC236}">
                  <a16:creationId xmlns:a16="http://schemas.microsoft.com/office/drawing/2014/main" id="{75F3A5FF-21D6-406E-B460-B259810E57DA}"/>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69" name="Rectangle 368">
              <a:extLst>
                <a:ext uri="{FF2B5EF4-FFF2-40B4-BE49-F238E27FC236}">
                  <a16:creationId xmlns:a16="http://schemas.microsoft.com/office/drawing/2014/main" id="{128F30E5-FCCE-4AFC-ACFB-68A462561734}"/>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370" name="TextBox 369">
              <a:extLst>
                <a:ext uri="{FF2B5EF4-FFF2-40B4-BE49-F238E27FC236}">
                  <a16:creationId xmlns:a16="http://schemas.microsoft.com/office/drawing/2014/main" id="{20EC18D1-B7EB-43E2-9E77-BEFF9C1441E5}"/>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367" name="TextBox 366">
            <a:extLst>
              <a:ext uri="{FF2B5EF4-FFF2-40B4-BE49-F238E27FC236}">
                <a16:creationId xmlns:a16="http://schemas.microsoft.com/office/drawing/2014/main" id="{55D212CD-CCD3-47D6-A3EA-BF0AAA03BC39}"/>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38</xdr:row>
      <xdr:rowOff>53349</xdr:rowOff>
    </xdr:from>
    <xdr:to>
      <xdr:col>12</xdr:col>
      <xdr:colOff>822193</xdr:colOff>
      <xdr:row>38</xdr:row>
      <xdr:rowOff>813948</xdr:rowOff>
    </xdr:to>
    <xdr:grpSp>
      <xdr:nvGrpSpPr>
        <xdr:cNvPr id="371" name="Group 370">
          <a:extLst>
            <a:ext uri="{FF2B5EF4-FFF2-40B4-BE49-F238E27FC236}">
              <a16:creationId xmlns:a16="http://schemas.microsoft.com/office/drawing/2014/main" id="{781F1EE8-1929-4D0E-878B-09185A0DCB38}"/>
            </a:ext>
            <a:ext uri="{C183D7F6-B498-43B3-948B-1728B52AA6E4}">
              <adec:decorative xmlns:adec="http://schemas.microsoft.com/office/drawing/2017/decorative" val="1"/>
            </a:ext>
          </a:extLst>
        </xdr:cNvPr>
        <xdr:cNvGrpSpPr/>
      </xdr:nvGrpSpPr>
      <xdr:grpSpPr>
        <a:xfrm>
          <a:off x="12039600" y="18417549"/>
          <a:ext cx="745993" cy="760599"/>
          <a:chOff x="23358413" y="7071828"/>
          <a:chExt cx="747701" cy="760927"/>
        </a:xfrm>
      </xdr:grpSpPr>
      <xdr:grpSp>
        <xdr:nvGrpSpPr>
          <xdr:cNvPr id="372" name="Group 371">
            <a:extLst>
              <a:ext uri="{FF2B5EF4-FFF2-40B4-BE49-F238E27FC236}">
                <a16:creationId xmlns:a16="http://schemas.microsoft.com/office/drawing/2014/main" id="{C9807D55-0049-4F4E-B73A-F13624E62A15}"/>
              </a:ext>
            </a:extLst>
          </xdr:cNvPr>
          <xdr:cNvGrpSpPr/>
        </xdr:nvGrpSpPr>
        <xdr:grpSpPr>
          <a:xfrm>
            <a:off x="23358413" y="7071828"/>
            <a:ext cx="747701" cy="757336"/>
            <a:chOff x="23407700" y="3322302"/>
            <a:chExt cx="747701" cy="757336"/>
          </a:xfrm>
        </xdr:grpSpPr>
        <xdr:sp macro="" textlink="">
          <xdr:nvSpPr>
            <xdr:cNvPr id="374" name="TextBox 373">
              <a:extLst>
                <a:ext uri="{FF2B5EF4-FFF2-40B4-BE49-F238E27FC236}">
                  <a16:creationId xmlns:a16="http://schemas.microsoft.com/office/drawing/2014/main" id="{0D9740FD-7F86-403D-A810-B2AAF106B517}"/>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75" name="Rectangle 374">
              <a:extLst>
                <a:ext uri="{FF2B5EF4-FFF2-40B4-BE49-F238E27FC236}">
                  <a16:creationId xmlns:a16="http://schemas.microsoft.com/office/drawing/2014/main" id="{26DAA371-1905-491B-BA91-D1D33F4CDF7C}"/>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376" name="TextBox 375">
              <a:extLst>
                <a:ext uri="{FF2B5EF4-FFF2-40B4-BE49-F238E27FC236}">
                  <a16:creationId xmlns:a16="http://schemas.microsoft.com/office/drawing/2014/main" id="{4DF4E007-A71D-4240-B40A-65343B53041D}"/>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373" name="TextBox 372">
            <a:extLst>
              <a:ext uri="{FF2B5EF4-FFF2-40B4-BE49-F238E27FC236}">
                <a16:creationId xmlns:a16="http://schemas.microsoft.com/office/drawing/2014/main" id="{08607511-4249-4280-B4ED-94877BEA3469}"/>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39</xdr:row>
      <xdr:rowOff>53349</xdr:rowOff>
    </xdr:from>
    <xdr:to>
      <xdr:col>12</xdr:col>
      <xdr:colOff>822193</xdr:colOff>
      <xdr:row>39</xdr:row>
      <xdr:rowOff>813948</xdr:rowOff>
    </xdr:to>
    <xdr:grpSp>
      <xdr:nvGrpSpPr>
        <xdr:cNvPr id="377" name="Group 376">
          <a:extLst>
            <a:ext uri="{FF2B5EF4-FFF2-40B4-BE49-F238E27FC236}">
              <a16:creationId xmlns:a16="http://schemas.microsoft.com/office/drawing/2014/main" id="{B558D0CC-3773-4C82-AD67-70EF4B980C24}"/>
            </a:ext>
            <a:ext uri="{C183D7F6-B498-43B3-948B-1728B52AA6E4}">
              <adec:decorative xmlns:adec="http://schemas.microsoft.com/office/drawing/2017/decorative" val="1"/>
            </a:ext>
          </a:extLst>
        </xdr:cNvPr>
        <xdr:cNvGrpSpPr/>
      </xdr:nvGrpSpPr>
      <xdr:grpSpPr>
        <a:xfrm>
          <a:off x="12039600" y="19408149"/>
          <a:ext cx="745993" cy="760599"/>
          <a:chOff x="23358413" y="7071828"/>
          <a:chExt cx="747701" cy="760927"/>
        </a:xfrm>
      </xdr:grpSpPr>
      <xdr:grpSp>
        <xdr:nvGrpSpPr>
          <xdr:cNvPr id="378" name="Group 377">
            <a:extLst>
              <a:ext uri="{FF2B5EF4-FFF2-40B4-BE49-F238E27FC236}">
                <a16:creationId xmlns:a16="http://schemas.microsoft.com/office/drawing/2014/main" id="{6693D20D-55C2-4ED1-9F06-0DF77167EACF}"/>
              </a:ext>
            </a:extLst>
          </xdr:cNvPr>
          <xdr:cNvGrpSpPr/>
        </xdr:nvGrpSpPr>
        <xdr:grpSpPr>
          <a:xfrm>
            <a:off x="23358413" y="7071828"/>
            <a:ext cx="747701" cy="757336"/>
            <a:chOff x="23407700" y="3322302"/>
            <a:chExt cx="747701" cy="757336"/>
          </a:xfrm>
        </xdr:grpSpPr>
        <xdr:sp macro="" textlink="">
          <xdr:nvSpPr>
            <xdr:cNvPr id="380" name="TextBox 379">
              <a:extLst>
                <a:ext uri="{FF2B5EF4-FFF2-40B4-BE49-F238E27FC236}">
                  <a16:creationId xmlns:a16="http://schemas.microsoft.com/office/drawing/2014/main" id="{882D8661-740E-49B1-8F8F-AB89FB382FE4}"/>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81" name="Rectangle 380">
              <a:extLst>
                <a:ext uri="{FF2B5EF4-FFF2-40B4-BE49-F238E27FC236}">
                  <a16:creationId xmlns:a16="http://schemas.microsoft.com/office/drawing/2014/main" id="{D549F782-BD97-4C4D-8436-C5D279C33918}"/>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382" name="TextBox 381">
              <a:extLst>
                <a:ext uri="{FF2B5EF4-FFF2-40B4-BE49-F238E27FC236}">
                  <a16:creationId xmlns:a16="http://schemas.microsoft.com/office/drawing/2014/main" id="{AEB63E86-5287-46C9-92A7-168898BCA8F6}"/>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379" name="TextBox 378">
            <a:extLst>
              <a:ext uri="{FF2B5EF4-FFF2-40B4-BE49-F238E27FC236}">
                <a16:creationId xmlns:a16="http://schemas.microsoft.com/office/drawing/2014/main" id="{CFD67FCC-B497-45A4-9B90-F81D4E658BA1}"/>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40</xdr:row>
      <xdr:rowOff>53349</xdr:rowOff>
    </xdr:from>
    <xdr:to>
      <xdr:col>12</xdr:col>
      <xdr:colOff>822193</xdr:colOff>
      <xdr:row>40</xdr:row>
      <xdr:rowOff>813948</xdr:rowOff>
    </xdr:to>
    <xdr:grpSp>
      <xdr:nvGrpSpPr>
        <xdr:cNvPr id="383" name="Group 382">
          <a:extLst>
            <a:ext uri="{FF2B5EF4-FFF2-40B4-BE49-F238E27FC236}">
              <a16:creationId xmlns:a16="http://schemas.microsoft.com/office/drawing/2014/main" id="{64488696-0863-4457-B8D1-11C1F474DA98}"/>
            </a:ext>
            <a:ext uri="{C183D7F6-B498-43B3-948B-1728B52AA6E4}">
              <adec:decorative xmlns:adec="http://schemas.microsoft.com/office/drawing/2017/decorative" val="1"/>
            </a:ext>
          </a:extLst>
        </xdr:cNvPr>
        <xdr:cNvGrpSpPr/>
      </xdr:nvGrpSpPr>
      <xdr:grpSpPr>
        <a:xfrm>
          <a:off x="12039600" y="20398749"/>
          <a:ext cx="745993" cy="760599"/>
          <a:chOff x="23358413" y="7071828"/>
          <a:chExt cx="747701" cy="760927"/>
        </a:xfrm>
      </xdr:grpSpPr>
      <xdr:grpSp>
        <xdr:nvGrpSpPr>
          <xdr:cNvPr id="384" name="Group 383">
            <a:extLst>
              <a:ext uri="{FF2B5EF4-FFF2-40B4-BE49-F238E27FC236}">
                <a16:creationId xmlns:a16="http://schemas.microsoft.com/office/drawing/2014/main" id="{CF778753-C585-45C0-8CBF-32B24A8FFD9F}"/>
              </a:ext>
            </a:extLst>
          </xdr:cNvPr>
          <xdr:cNvGrpSpPr/>
        </xdr:nvGrpSpPr>
        <xdr:grpSpPr>
          <a:xfrm>
            <a:off x="23358413" y="7071828"/>
            <a:ext cx="747701" cy="757336"/>
            <a:chOff x="23407700" y="3322302"/>
            <a:chExt cx="747701" cy="757336"/>
          </a:xfrm>
        </xdr:grpSpPr>
        <xdr:sp macro="" textlink="">
          <xdr:nvSpPr>
            <xdr:cNvPr id="386" name="TextBox 385">
              <a:extLst>
                <a:ext uri="{FF2B5EF4-FFF2-40B4-BE49-F238E27FC236}">
                  <a16:creationId xmlns:a16="http://schemas.microsoft.com/office/drawing/2014/main" id="{380DDA46-703A-4AD5-B3BC-29283BD46FCB}"/>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87" name="Rectangle 386">
              <a:extLst>
                <a:ext uri="{FF2B5EF4-FFF2-40B4-BE49-F238E27FC236}">
                  <a16:creationId xmlns:a16="http://schemas.microsoft.com/office/drawing/2014/main" id="{F3B149B8-1DA4-4E41-8B49-44A248CBA390}"/>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388" name="TextBox 387">
              <a:extLst>
                <a:ext uri="{FF2B5EF4-FFF2-40B4-BE49-F238E27FC236}">
                  <a16:creationId xmlns:a16="http://schemas.microsoft.com/office/drawing/2014/main" id="{656F35DD-5EC2-4B95-A000-EB4D33559126}"/>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385" name="TextBox 384">
            <a:extLst>
              <a:ext uri="{FF2B5EF4-FFF2-40B4-BE49-F238E27FC236}">
                <a16:creationId xmlns:a16="http://schemas.microsoft.com/office/drawing/2014/main" id="{B4E06892-8750-4D11-9D0C-1734D51FA552}"/>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41</xdr:row>
      <xdr:rowOff>53349</xdr:rowOff>
    </xdr:from>
    <xdr:to>
      <xdr:col>12</xdr:col>
      <xdr:colOff>822193</xdr:colOff>
      <xdr:row>41</xdr:row>
      <xdr:rowOff>813948</xdr:rowOff>
    </xdr:to>
    <xdr:grpSp>
      <xdr:nvGrpSpPr>
        <xdr:cNvPr id="389" name="Group 388">
          <a:extLst>
            <a:ext uri="{FF2B5EF4-FFF2-40B4-BE49-F238E27FC236}">
              <a16:creationId xmlns:a16="http://schemas.microsoft.com/office/drawing/2014/main" id="{37AC1A91-E044-45B3-AA09-77D42D9185E4}"/>
            </a:ext>
            <a:ext uri="{C183D7F6-B498-43B3-948B-1728B52AA6E4}">
              <adec:decorative xmlns:adec="http://schemas.microsoft.com/office/drawing/2017/decorative" val="1"/>
            </a:ext>
          </a:extLst>
        </xdr:cNvPr>
        <xdr:cNvGrpSpPr/>
      </xdr:nvGrpSpPr>
      <xdr:grpSpPr>
        <a:xfrm>
          <a:off x="12039600" y="21389349"/>
          <a:ext cx="745993" cy="760599"/>
          <a:chOff x="23358413" y="7071828"/>
          <a:chExt cx="747701" cy="760927"/>
        </a:xfrm>
      </xdr:grpSpPr>
      <xdr:grpSp>
        <xdr:nvGrpSpPr>
          <xdr:cNvPr id="390" name="Group 389">
            <a:extLst>
              <a:ext uri="{FF2B5EF4-FFF2-40B4-BE49-F238E27FC236}">
                <a16:creationId xmlns:a16="http://schemas.microsoft.com/office/drawing/2014/main" id="{F57C86DC-8E85-4577-B739-2018B552D95D}"/>
              </a:ext>
            </a:extLst>
          </xdr:cNvPr>
          <xdr:cNvGrpSpPr/>
        </xdr:nvGrpSpPr>
        <xdr:grpSpPr>
          <a:xfrm>
            <a:off x="23358413" y="7071828"/>
            <a:ext cx="747701" cy="757336"/>
            <a:chOff x="23407700" y="3322302"/>
            <a:chExt cx="747701" cy="757336"/>
          </a:xfrm>
        </xdr:grpSpPr>
        <xdr:sp macro="" textlink="">
          <xdr:nvSpPr>
            <xdr:cNvPr id="392" name="TextBox 391">
              <a:extLst>
                <a:ext uri="{FF2B5EF4-FFF2-40B4-BE49-F238E27FC236}">
                  <a16:creationId xmlns:a16="http://schemas.microsoft.com/office/drawing/2014/main" id="{8E0D5A34-411E-42D9-B38F-CC0F82896DE8}"/>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93" name="Rectangle 392">
              <a:extLst>
                <a:ext uri="{FF2B5EF4-FFF2-40B4-BE49-F238E27FC236}">
                  <a16:creationId xmlns:a16="http://schemas.microsoft.com/office/drawing/2014/main" id="{EA741B4E-509C-4D38-99A7-618C71985C75}"/>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394" name="TextBox 393">
              <a:extLst>
                <a:ext uri="{FF2B5EF4-FFF2-40B4-BE49-F238E27FC236}">
                  <a16:creationId xmlns:a16="http://schemas.microsoft.com/office/drawing/2014/main" id="{1D35018D-2967-4529-9469-86CD9B532794}"/>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391" name="TextBox 390">
            <a:extLst>
              <a:ext uri="{FF2B5EF4-FFF2-40B4-BE49-F238E27FC236}">
                <a16:creationId xmlns:a16="http://schemas.microsoft.com/office/drawing/2014/main" id="{2463E156-E47C-4A78-8421-4BC40A8D221A}"/>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42</xdr:row>
      <xdr:rowOff>53349</xdr:rowOff>
    </xdr:from>
    <xdr:to>
      <xdr:col>12</xdr:col>
      <xdr:colOff>822193</xdr:colOff>
      <xdr:row>42</xdr:row>
      <xdr:rowOff>813948</xdr:rowOff>
    </xdr:to>
    <xdr:grpSp>
      <xdr:nvGrpSpPr>
        <xdr:cNvPr id="395" name="Group 394">
          <a:extLst>
            <a:ext uri="{FF2B5EF4-FFF2-40B4-BE49-F238E27FC236}">
              <a16:creationId xmlns:a16="http://schemas.microsoft.com/office/drawing/2014/main" id="{019BC5B8-07A1-4462-B247-A93BC646CA1E}"/>
            </a:ext>
            <a:ext uri="{C183D7F6-B498-43B3-948B-1728B52AA6E4}">
              <adec:decorative xmlns:adec="http://schemas.microsoft.com/office/drawing/2017/decorative" val="1"/>
            </a:ext>
          </a:extLst>
        </xdr:cNvPr>
        <xdr:cNvGrpSpPr/>
      </xdr:nvGrpSpPr>
      <xdr:grpSpPr>
        <a:xfrm>
          <a:off x="12039600" y="22379949"/>
          <a:ext cx="745993" cy="760599"/>
          <a:chOff x="23358413" y="7071828"/>
          <a:chExt cx="747701" cy="760927"/>
        </a:xfrm>
      </xdr:grpSpPr>
      <xdr:grpSp>
        <xdr:nvGrpSpPr>
          <xdr:cNvPr id="396" name="Group 395">
            <a:extLst>
              <a:ext uri="{FF2B5EF4-FFF2-40B4-BE49-F238E27FC236}">
                <a16:creationId xmlns:a16="http://schemas.microsoft.com/office/drawing/2014/main" id="{59CF72AB-E0D3-4450-A0FC-F1291DCC0B77}"/>
              </a:ext>
            </a:extLst>
          </xdr:cNvPr>
          <xdr:cNvGrpSpPr/>
        </xdr:nvGrpSpPr>
        <xdr:grpSpPr>
          <a:xfrm>
            <a:off x="23358413" y="7071828"/>
            <a:ext cx="747701" cy="757336"/>
            <a:chOff x="23407700" y="3322302"/>
            <a:chExt cx="747701" cy="757336"/>
          </a:xfrm>
        </xdr:grpSpPr>
        <xdr:sp macro="" textlink="">
          <xdr:nvSpPr>
            <xdr:cNvPr id="398" name="TextBox 397">
              <a:extLst>
                <a:ext uri="{FF2B5EF4-FFF2-40B4-BE49-F238E27FC236}">
                  <a16:creationId xmlns:a16="http://schemas.microsoft.com/office/drawing/2014/main" id="{51415DE0-947B-425D-BCE7-FAE17E2EF6F5}"/>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99" name="Rectangle 398">
              <a:extLst>
                <a:ext uri="{FF2B5EF4-FFF2-40B4-BE49-F238E27FC236}">
                  <a16:creationId xmlns:a16="http://schemas.microsoft.com/office/drawing/2014/main" id="{2E345B1D-6C13-4CA2-8149-92BBFF515C30}"/>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00" name="TextBox 399">
              <a:extLst>
                <a:ext uri="{FF2B5EF4-FFF2-40B4-BE49-F238E27FC236}">
                  <a16:creationId xmlns:a16="http://schemas.microsoft.com/office/drawing/2014/main" id="{1778F955-B5BC-4770-A0A9-FFA9ED291695}"/>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397" name="TextBox 396">
            <a:extLst>
              <a:ext uri="{FF2B5EF4-FFF2-40B4-BE49-F238E27FC236}">
                <a16:creationId xmlns:a16="http://schemas.microsoft.com/office/drawing/2014/main" id="{9E899277-13AF-4136-A478-5B93B816E03D}"/>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43</xdr:row>
      <xdr:rowOff>53349</xdr:rowOff>
    </xdr:from>
    <xdr:to>
      <xdr:col>12</xdr:col>
      <xdr:colOff>822193</xdr:colOff>
      <xdr:row>43</xdr:row>
      <xdr:rowOff>813948</xdr:rowOff>
    </xdr:to>
    <xdr:grpSp>
      <xdr:nvGrpSpPr>
        <xdr:cNvPr id="401" name="Group 400">
          <a:extLst>
            <a:ext uri="{FF2B5EF4-FFF2-40B4-BE49-F238E27FC236}">
              <a16:creationId xmlns:a16="http://schemas.microsoft.com/office/drawing/2014/main" id="{5BB072F9-CC57-4727-B64E-1CE72715953A}"/>
            </a:ext>
            <a:ext uri="{C183D7F6-B498-43B3-948B-1728B52AA6E4}">
              <adec:decorative xmlns:adec="http://schemas.microsoft.com/office/drawing/2017/decorative" val="1"/>
            </a:ext>
          </a:extLst>
        </xdr:cNvPr>
        <xdr:cNvGrpSpPr/>
      </xdr:nvGrpSpPr>
      <xdr:grpSpPr>
        <a:xfrm>
          <a:off x="12039600" y="23370549"/>
          <a:ext cx="745993" cy="760599"/>
          <a:chOff x="23358413" y="7071828"/>
          <a:chExt cx="747701" cy="760927"/>
        </a:xfrm>
      </xdr:grpSpPr>
      <xdr:grpSp>
        <xdr:nvGrpSpPr>
          <xdr:cNvPr id="402" name="Group 401">
            <a:extLst>
              <a:ext uri="{FF2B5EF4-FFF2-40B4-BE49-F238E27FC236}">
                <a16:creationId xmlns:a16="http://schemas.microsoft.com/office/drawing/2014/main" id="{0091546E-AF13-4D0E-8E05-A97518A0CA68}"/>
              </a:ext>
            </a:extLst>
          </xdr:cNvPr>
          <xdr:cNvGrpSpPr/>
        </xdr:nvGrpSpPr>
        <xdr:grpSpPr>
          <a:xfrm>
            <a:off x="23358413" y="7071828"/>
            <a:ext cx="747701" cy="757336"/>
            <a:chOff x="23407700" y="3322302"/>
            <a:chExt cx="747701" cy="757336"/>
          </a:xfrm>
        </xdr:grpSpPr>
        <xdr:sp macro="" textlink="">
          <xdr:nvSpPr>
            <xdr:cNvPr id="404" name="TextBox 403">
              <a:extLst>
                <a:ext uri="{FF2B5EF4-FFF2-40B4-BE49-F238E27FC236}">
                  <a16:creationId xmlns:a16="http://schemas.microsoft.com/office/drawing/2014/main" id="{782AA065-4EBA-40D1-8800-B45EAF1AC9AE}"/>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05" name="Rectangle 404">
              <a:extLst>
                <a:ext uri="{FF2B5EF4-FFF2-40B4-BE49-F238E27FC236}">
                  <a16:creationId xmlns:a16="http://schemas.microsoft.com/office/drawing/2014/main" id="{D2A0E421-C05A-419C-A4B3-018C35F3215D}"/>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06" name="TextBox 405">
              <a:extLst>
                <a:ext uri="{FF2B5EF4-FFF2-40B4-BE49-F238E27FC236}">
                  <a16:creationId xmlns:a16="http://schemas.microsoft.com/office/drawing/2014/main" id="{D67F68DB-FE90-4CFB-B9AA-4C53F0D6F5D6}"/>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03" name="TextBox 402">
            <a:extLst>
              <a:ext uri="{FF2B5EF4-FFF2-40B4-BE49-F238E27FC236}">
                <a16:creationId xmlns:a16="http://schemas.microsoft.com/office/drawing/2014/main" id="{677D72A3-D393-4B40-BEE9-F75780A30926}"/>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44</xdr:row>
      <xdr:rowOff>53349</xdr:rowOff>
    </xdr:from>
    <xdr:to>
      <xdr:col>12</xdr:col>
      <xdr:colOff>822193</xdr:colOff>
      <xdr:row>44</xdr:row>
      <xdr:rowOff>813948</xdr:rowOff>
    </xdr:to>
    <xdr:grpSp>
      <xdr:nvGrpSpPr>
        <xdr:cNvPr id="407" name="Group 406">
          <a:extLst>
            <a:ext uri="{FF2B5EF4-FFF2-40B4-BE49-F238E27FC236}">
              <a16:creationId xmlns:a16="http://schemas.microsoft.com/office/drawing/2014/main" id="{DBEB5F94-BF78-466F-A960-AB74D7F56B76}"/>
            </a:ext>
            <a:ext uri="{C183D7F6-B498-43B3-948B-1728B52AA6E4}">
              <adec:decorative xmlns:adec="http://schemas.microsoft.com/office/drawing/2017/decorative" val="1"/>
            </a:ext>
          </a:extLst>
        </xdr:cNvPr>
        <xdr:cNvGrpSpPr/>
      </xdr:nvGrpSpPr>
      <xdr:grpSpPr>
        <a:xfrm>
          <a:off x="12039600" y="24361149"/>
          <a:ext cx="745993" cy="760599"/>
          <a:chOff x="23358413" y="7071828"/>
          <a:chExt cx="747701" cy="760927"/>
        </a:xfrm>
      </xdr:grpSpPr>
      <xdr:grpSp>
        <xdr:nvGrpSpPr>
          <xdr:cNvPr id="408" name="Group 407">
            <a:extLst>
              <a:ext uri="{FF2B5EF4-FFF2-40B4-BE49-F238E27FC236}">
                <a16:creationId xmlns:a16="http://schemas.microsoft.com/office/drawing/2014/main" id="{293061D0-F962-43C4-AEE0-807ED4822874}"/>
              </a:ext>
            </a:extLst>
          </xdr:cNvPr>
          <xdr:cNvGrpSpPr/>
        </xdr:nvGrpSpPr>
        <xdr:grpSpPr>
          <a:xfrm>
            <a:off x="23358413" y="7071828"/>
            <a:ext cx="747701" cy="757336"/>
            <a:chOff x="23407700" y="3322302"/>
            <a:chExt cx="747701" cy="757336"/>
          </a:xfrm>
        </xdr:grpSpPr>
        <xdr:sp macro="" textlink="">
          <xdr:nvSpPr>
            <xdr:cNvPr id="410" name="TextBox 409">
              <a:extLst>
                <a:ext uri="{FF2B5EF4-FFF2-40B4-BE49-F238E27FC236}">
                  <a16:creationId xmlns:a16="http://schemas.microsoft.com/office/drawing/2014/main" id="{8D218882-8730-44CD-9F7E-30C297186F42}"/>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11" name="Rectangle 410">
              <a:extLst>
                <a:ext uri="{FF2B5EF4-FFF2-40B4-BE49-F238E27FC236}">
                  <a16:creationId xmlns:a16="http://schemas.microsoft.com/office/drawing/2014/main" id="{A5CAC454-D1D2-4E3C-93AD-413ED0638545}"/>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12" name="TextBox 411">
              <a:extLst>
                <a:ext uri="{FF2B5EF4-FFF2-40B4-BE49-F238E27FC236}">
                  <a16:creationId xmlns:a16="http://schemas.microsoft.com/office/drawing/2014/main" id="{515CAFEB-EFC7-43E3-ACD2-93C86728F541}"/>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09" name="TextBox 408">
            <a:extLst>
              <a:ext uri="{FF2B5EF4-FFF2-40B4-BE49-F238E27FC236}">
                <a16:creationId xmlns:a16="http://schemas.microsoft.com/office/drawing/2014/main" id="{41C22E38-D30B-4302-AFF1-6DA587A3A281}"/>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45</xdr:row>
      <xdr:rowOff>53349</xdr:rowOff>
    </xdr:from>
    <xdr:to>
      <xdr:col>12</xdr:col>
      <xdr:colOff>822193</xdr:colOff>
      <xdr:row>45</xdr:row>
      <xdr:rowOff>813948</xdr:rowOff>
    </xdr:to>
    <xdr:grpSp>
      <xdr:nvGrpSpPr>
        <xdr:cNvPr id="413" name="Group 412">
          <a:extLst>
            <a:ext uri="{FF2B5EF4-FFF2-40B4-BE49-F238E27FC236}">
              <a16:creationId xmlns:a16="http://schemas.microsoft.com/office/drawing/2014/main" id="{4232817F-DB38-467A-AA2F-1381D17F62AB}"/>
            </a:ext>
            <a:ext uri="{C183D7F6-B498-43B3-948B-1728B52AA6E4}">
              <adec:decorative xmlns:adec="http://schemas.microsoft.com/office/drawing/2017/decorative" val="1"/>
            </a:ext>
          </a:extLst>
        </xdr:cNvPr>
        <xdr:cNvGrpSpPr/>
      </xdr:nvGrpSpPr>
      <xdr:grpSpPr>
        <a:xfrm>
          <a:off x="12039600" y="25351749"/>
          <a:ext cx="745993" cy="760599"/>
          <a:chOff x="23358413" y="7071828"/>
          <a:chExt cx="747701" cy="760927"/>
        </a:xfrm>
      </xdr:grpSpPr>
      <xdr:grpSp>
        <xdr:nvGrpSpPr>
          <xdr:cNvPr id="414" name="Group 413">
            <a:extLst>
              <a:ext uri="{FF2B5EF4-FFF2-40B4-BE49-F238E27FC236}">
                <a16:creationId xmlns:a16="http://schemas.microsoft.com/office/drawing/2014/main" id="{D61EF27B-A94E-4013-9AAC-5C40F1D6B596}"/>
              </a:ext>
            </a:extLst>
          </xdr:cNvPr>
          <xdr:cNvGrpSpPr/>
        </xdr:nvGrpSpPr>
        <xdr:grpSpPr>
          <a:xfrm>
            <a:off x="23358413" y="7071828"/>
            <a:ext cx="747701" cy="757336"/>
            <a:chOff x="23407700" y="3322302"/>
            <a:chExt cx="747701" cy="757336"/>
          </a:xfrm>
        </xdr:grpSpPr>
        <xdr:sp macro="" textlink="">
          <xdr:nvSpPr>
            <xdr:cNvPr id="416" name="TextBox 415">
              <a:extLst>
                <a:ext uri="{FF2B5EF4-FFF2-40B4-BE49-F238E27FC236}">
                  <a16:creationId xmlns:a16="http://schemas.microsoft.com/office/drawing/2014/main" id="{011120C3-E55B-40C4-98F6-4A25AC6CD1EB}"/>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17" name="Rectangle 416">
              <a:extLst>
                <a:ext uri="{FF2B5EF4-FFF2-40B4-BE49-F238E27FC236}">
                  <a16:creationId xmlns:a16="http://schemas.microsoft.com/office/drawing/2014/main" id="{8DCBD604-897F-4BB7-9A9E-8273A6CADD2D}"/>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18" name="TextBox 417">
              <a:extLst>
                <a:ext uri="{FF2B5EF4-FFF2-40B4-BE49-F238E27FC236}">
                  <a16:creationId xmlns:a16="http://schemas.microsoft.com/office/drawing/2014/main" id="{238E03E2-A037-4076-9930-3D41AC5F867C}"/>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15" name="TextBox 414">
            <a:extLst>
              <a:ext uri="{FF2B5EF4-FFF2-40B4-BE49-F238E27FC236}">
                <a16:creationId xmlns:a16="http://schemas.microsoft.com/office/drawing/2014/main" id="{40039C06-E0DB-4E56-8ACA-C0E4FAB2D5A0}"/>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46</xdr:row>
      <xdr:rowOff>53349</xdr:rowOff>
    </xdr:from>
    <xdr:to>
      <xdr:col>12</xdr:col>
      <xdr:colOff>822193</xdr:colOff>
      <xdr:row>46</xdr:row>
      <xdr:rowOff>813948</xdr:rowOff>
    </xdr:to>
    <xdr:grpSp>
      <xdr:nvGrpSpPr>
        <xdr:cNvPr id="419" name="Group 418">
          <a:extLst>
            <a:ext uri="{FF2B5EF4-FFF2-40B4-BE49-F238E27FC236}">
              <a16:creationId xmlns:a16="http://schemas.microsoft.com/office/drawing/2014/main" id="{94EC91BE-84F3-4FA9-8DF9-1C05BAF8F7B1}"/>
            </a:ext>
            <a:ext uri="{C183D7F6-B498-43B3-948B-1728B52AA6E4}">
              <adec:decorative xmlns:adec="http://schemas.microsoft.com/office/drawing/2017/decorative" val="1"/>
            </a:ext>
          </a:extLst>
        </xdr:cNvPr>
        <xdr:cNvGrpSpPr/>
      </xdr:nvGrpSpPr>
      <xdr:grpSpPr>
        <a:xfrm>
          <a:off x="12039600" y="26342349"/>
          <a:ext cx="745993" cy="760599"/>
          <a:chOff x="23358413" y="7071828"/>
          <a:chExt cx="747701" cy="760927"/>
        </a:xfrm>
      </xdr:grpSpPr>
      <xdr:grpSp>
        <xdr:nvGrpSpPr>
          <xdr:cNvPr id="420" name="Group 419">
            <a:extLst>
              <a:ext uri="{FF2B5EF4-FFF2-40B4-BE49-F238E27FC236}">
                <a16:creationId xmlns:a16="http://schemas.microsoft.com/office/drawing/2014/main" id="{B8AEE2BB-D430-43E9-AC03-652556F895A9}"/>
              </a:ext>
            </a:extLst>
          </xdr:cNvPr>
          <xdr:cNvGrpSpPr/>
        </xdr:nvGrpSpPr>
        <xdr:grpSpPr>
          <a:xfrm>
            <a:off x="23358413" y="7071828"/>
            <a:ext cx="747701" cy="757336"/>
            <a:chOff x="23407700" y="3322302"/>
            <a:chExt cx="747701" cy="757336"/>
          </a:xfrm>
        </xdr:grpSpPr>
        <xdr:sp macro="" textlink="">
          <xdr:nvSpPr>
            <xdr:cNvPr id="422" name="TextBox 421">
              <a:extLst>
                <a:ext uri="{FF2B5EF4-FFF2-40B4-BE49-F238E27FC236}">
                  <a16:creationId xmlns:a16="http://schemas.microsoft.com/office/drawing/2014/main" id="{F79810EF-3481-415D-B6A3-3FD0ECF50F53}"/>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23" name="Rectangle 422">
              <a:extLst>
                <a:ext uri="{FF2B5EF4-FFF2-40B4-BE49-F238E27FC236}">
                  <a16:creationId xmlns:a16="http://schemas.microsoft.com/office/drawing/2014/main" id="{816CBDAA-03D6-493F-920D-517C579F4A47}"/>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24" name="TextBox 423">
              <a:extLst>
                <a:ext uri="{FF2B5EF4-FFF2-40B4-BE49-F238E27FC236}">
                  <a16:creationId xmlns:a16="http://schemas.microsoft.com/office/drawing/2014/main" id="{4E2F2661-A144-4A60-8A1B-0145FB9A609A}"/>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21" name="TextBox 420">
            <a:extLst>
              <a:ext uri="{FF2B5EF4-FFF2-40B4-BE49-F238E27FC236}">
                <a16:creationId xmlns:a16="http://schemas.microsoft.com/office/drawing/2014/main" id="{97F15562-03B9-4481-B935-2D8211F293D0}"/>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47</xdr:row>
      <xdr:rowOff>53349</xdr:rowOff>
    </xdr:from>
    <xdr:to>
      <xdr:col>12</xdr:col>
      <xdr:colOff>822193</xdr:colOff>
      <xdr:row>47</xdr:row>
      <xdr:rowOff>813948</xdr:rowOff>
    </xdr:to>
    <xdr:grpSp>
      <xdr:nvGrpSpPr>
        <xdr:cNvPr id="425" name="Group 424">
          <a:extLst>
            <a:ext uri="{FF2B5EF4-FFF2-40B4-BE49-F238E27FC236}">
              <a16:creationId xmlns:a16="http://schemas.microsoft.com/office/drawing/2014/main" id="{5761077A-B102-4D23-94D0-9EE66F96E138}"/>
            </a:ext>
            <a:ext uri="{C183D7F6-B498-43B3-948B-1728B52AA6E4}">
              <adec:decorative xmlns:adec="http://schemas.microsoft.com/office/drawing/2017/decorative" val="1"/>
            </a:ext>
          </a:extLst>
        </xdr:cNvPr>
        <xdr:cNvGrpSpPr/>
      </xdr:nvGrpSpPr>
      <xdr:grpSpPr>
        <a:xfrm>
          <a:off x="12039600" y="27332949"/>
          <a:ext cx="745993" cy="760599"/>
          <a:chOff x="23358413" y="7071828"/>
          <a:chExt cx="747701" cy="760927"/>
        </a:xfrm>
      </xdr:grpSpPr>
      <xdr:grpSp>
        <xdr:nvGrpSpPr>
          <xdr:cNvPr id="426" name="Group 425">
            <a:extLst>
              <a:ext uri="{FF2B5EF4-FFF2-40B4-BE49-F238E27FC236}">
                <a16:creationId xmlns:a16="http://schemas.microsoft.com/office/drawing/2014/main" id="{D2230CCD-C11F-4CCE-A3EE-F97E4DBC83F0}"/>
              </a:ext>
            </a:extLst>
          </xdr:cNvPr>
          <xdr:cNvGrpSpPr/>
        </xdr:nvGrpSpPr>
        <xdr:grpSpPr>
          <a:xfrm>
            <a:off x="23358413" y="7071828"/>
            <a:ext cx="747701" cy="757336"/>
            <a:chOff x="23407700" y="3322302"/>
            <a:chExt cx="747701" cy="757336"/>
          </a:xfrm>
        </xdr:grpSpPr>
        <xdr:sp macro="" textlink="">
          <xdr:nvSpPr>
            <xdr:cNvPr id="428" name="TextBox 427">
              <a:extLst>
                <a:ext uri="{FF2B5EF4-FFF2-40B4-BE49-F238E27FC236}">
                  <a16:creationId xmlns:a16="http://schemas.microsoft.com/office/drawing/2014/main" id="{1F4814D8-F90D-4830-9FDF-E05222CE28B7}"/>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29" name="Rectangle 428">
              <a:extLst>
                <a:ext uri="{FF2B5EF4-FFF2-40B4-BE49-F238E27FC236}">
                  <a16:creationId xmlns:a16="http://schemas.microsoft.com/office/drawing/2014/main" id="{0CA2E5C7-6FC6-4156-9B3E-C2E14EB9104E}"/>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30" name="TextBox 429">
              <a:extLst>
                <a:ext uri="{FF2B5EF4-FFF2-40B4-BE49-F238E27FC236}">
                  <a16:creationId xmlns:a16="http://schemas.microsoft.com/office/drawing/2014/main" id="{6930445A-7053-4FD8-A9DE-A9476D726288}"/>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27" name="TextBox 426">
            <a:extLst>
              <a:ext uri="{FF2B5EF4-FFF2-40B4-BE49-F238E27FC236}">
                <a16:creationId xmlns:a16="http://schemas.microsoft.com/office/drawing/2014/main" id="{129F5EE0-A83E-43C1-8923-44DA2235D026}"/>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48</xdr:row>
      <xdr:rowOff>53349</xdr:rowOff>
    </xdr:from>
    <xdr:to>
      <xdr:col>12</xdr:col>
      <xdr:colOff>822193</xdr:colOff>
      <xdr:row>48</xdr:row>
      <xdr:rowOff>813948</xdr:rowOff>
    </xdr:to>
    <xdr:grpSp>
      <xdr:nvGrpSpPr>
        <xdr:cNvPr id="431" name="Group 430">
          <a:extLst>
            <a:ext uri="{FF2B5EF4-FFF2-40B4-BE49-F238E27FC236}">
              <a16:creationId xmlns:a16="http://schemas.microsoft.com/office/drawing/2014/main" id="{4C23E185-E837-4909-B725-E09D959156B5}"/>
            </a:ext>
            <a:ext uri="{C183D7F6-B498-43B3-948B-1728B52AA6E4}">
              <adec:decorative xmlns:adec="http://schemas.microsoft.com/office/drawing/2017/decorative" val="1"/>
            </a:ext>
          </a:extLst>
        </xdr:cNvPr>
        <xdr:cNvGrpSpPr/>
      </xdr:nvGrpSpPr>
      <xdr:grpSpPr>
        <a:xfrm>
          <a:off x="12039600" y="28323549"/>
          <a:ext cx="745993" cy="760599"/>
          <a:chOff x="23358413" y="7071828"/>
          <a:chExt cx="747701" cy="760927"/>
        </a:xfrm>
      </xdr:grpSpPr>
      <xdr:grpSp>
        <xdr:nvGrpSpPr>
          <xdr:cNvPr id="432" name="Group 431">
            <a:extLst>
              <a:ext uri="{FF2B5EF4-FFF2-40B4-BE49-F238E27FC236}">
                <a16:creationId xmlns:a16="http://schemas.microsoft.com/office/drawing/2014/main" id="{C0FD84CE-23EF-4182-9CA5-F4014699B101}"/>
              </a:ext>
            </a:extLst>
          </xdr:cNvPr>
          <xdr:cNvGrpSpPr/>
        </xdr:nvGrpSpPr>
        <xdr:grpSpPr>
          <a:xfrm>
            <a:off x="23358413" y="7071828"/>
            <a:ext cx="747701" cy="757336"/>
            <a:chOff x="23407700" y="3322302"/>
            <a:chExt cx="747701" cy="757336"/>
          </a:xfrm>
        </xdr:grpSpPr>
        <xdr:sp macro="" textlink="">
          <xdr:nvSpPr>
            <xdr:cNvPr id="434" name="TextBox 433">
              <a:extLst>
                <a:ext uri="{FF2B5EF4-FFF2-40B4-BE49-F238E27FC236}">
                  <a16:creationId xmlns:a16="http://schemas.microsoft.com/office/drawing/2014/main" id="{623B5F68-48D0-4B7B-9BBF-A9E61414F903}"/>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35" name="Rectangle 434">
              <a:extLst>
                <a:ext uri="{FF2B5EF4-FFF2-40B4-BE49-F238E27FC236}">
                  <a16:creationId xmlns:a16="http://schemas.microsoft.com/office/drawing/2014/main" id="{82F1B3BC-03B9-45E2-8BED-F6C97EAC6728}"/>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36" name="TextBox 435">
              <a:extLst>
                <a:ext uri="{FF2B5EF4-FFF2-40B4-BE49-F238E27FC236}">
                  <a16:creationId xmlns:a16="http://schemas.microsoft.com/office/drawing/2014/main" id="{85C448AF-0D7B-4B2A-8E07-5AA152B59FBE}"/>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33" name="TextBox 432">
            <a:extLst>
              <a:ext uri="{FF2B5EF4-FFF2-40B4-BE49-F238E27FC236}">
                <a16:creationId xmlns:a16="http://schemas.microsoft.com/office/drawing/2014/main" id="{AAEDD6A1-E9D2-4EC6-9C7E-DE8E2A9FC95F}"/>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49</xdr:row>
      <xdr:rowOff>53349</xdr:rowOff>
    </xdr:from>
    <xdr:to>
      <xdr:col>12</xdr:col>
      <xdr:colOff>822193</xdr:colOff>
      <xdr:row>49</xdr:row>
      <xdr:rowOff>813948</xdr:rowOff>
    </xdr:to>
    <xdr:grpSp>
      <xdr:nvGrpSpPr>
        <xdr:cNvPr id="437" name="Group 436">
          <a:extLst>
            <a:ext uri="{FF2B5EF4-FFF2-40B4-BE49-F238E27FC236}">
              <a16:creationId xmlns:a16="http://schemas.microsoft.com/office/drawing/2014/main" id="{FB4F0387-6AAB-4CDE-A5CD-D869432EA753}"/>
            </a:ext>
            <a:ext uri="{C183D7F6-B498-43B3-948B-1728B52AA6E4}">
              <adec:decorative xmlns:adec="http://schemas.microsoft.com/office/drawing/2017/decorative" val="1"/>
            </a:ext>
          </a:extLst>
        </xdr:cNvPr>
        <xdr:cNvGrpSpPr/>
      </xdr:nvGrpSpPr>
      <xdr:grpSpPr>
        <a:xfrm>
          <a:off x="12039600" y="29314149"/>
          <a:ext cx="745993" cy="760599"/>
          <a:chOff x="23358413" y="7071828"/>
          <a:chExt cx="747701" cy="760927"/>
        </a:xfrm>
      </xdr:grpSpPr>
      <xdr:grpSp>
        <xdr:nvGrpSpPr>
          <xdr:cNvPr id="438" name="Group 437">
            <a:extLst>
              <a:ext uri="{FF2B5EF4-FFF2-40B4-BE49-F238E27FC236}">
                <a16:creationId xmlns:a16="http://schemas.microsoft.com/office/drawing/2014/main" id="{C5DDAA32-3FF3-443E-AE38-BDBC62B55433}"/>
              </a:ext>
            </a:extLst>
          </xdr:cNvPr>
          <xdr:cNvGrpSpPr/>
        </xdr:nvGrpSpPr>
        <xdr:grpSpPr>
          <a:xfrm>
            <a:off x="23358413" y="7071828"/>
            <a:ext cx="747701" cy="757336"/>
            <a:chOff x="23407700" y="3322302"/>
            <a:chExt cx="747701" cy="757336"/>
          </a:xfrm>
        </xdr:grpSpPr>
        <xdr:sp macro="" textlink="">
          <xdr:nvSpPr>
            <xdr:cNvPr id="440" name="TextBox 439">
              <a:extLst>
                <a:ext uri="{FF2B5EF4-FFF2-40B4-BE49-F238E27FC236}">
                  <a16:creationId xmlns:a16="http://schemas.microsoft.com/office/drawing/2014/main" id="{435C5EF9-6677-4F87-98A8-AF8489D16880}"/>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41" name="Rectangle 440">
              <a:extLst>
                <a:ext uri="{FF2B5EF4-FFF2-40B4-BE49-F238E27FC236}">
                  <a16:creationId xmlns:a16="http://schemas.microsoft.com/office/drawing/2014/main" id="{17AD6134-34DC-4BE0-A7F2-8282EE9A4C9A}"/>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42" name="TextBox 441">
              <a:extLst>
                <a:ext uri="{FF2B5EF4-FFF2-40B4-BE49-F238E27FC236}">
                  <a16:creationId xmlns:a16="http://schemas.microsoft.com/office/drawing/2014/main" id="{E9CB6505-8447-4E85-A73A-280BB5903E32}"/>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39" name="TextBox 438">
            <a:extLst>
              <a:ext uri="{FF2B5EF4-FFF2-40B4-BE49-F238E27FC236}">
                <a16:creationId xmlns:a16="http://schemas.microsoft.com/office/drawing/2014/main" id="{17C32B06-F13F-4A1E-886C-9F22A3911C71}"/>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50</xdr:row>
      <xdr:rowOff>53349</xdr:rowOff>
    </xdr:from>
    <xdr:to>
      <xdr:col>12</xdr:col>
      <xdr:colOff>822193</xdr:colOff>
      <xdr:row>50</xdr:row>
      <xdr:rowOff>813948</xdr:rowOff>
    </xdr:to>
    <xdr:grpSp>
      <xdr:nvGrpSpPr>
        <xdr:cNvPr id="443" name="Group 442">
          <a:extLst>
            <a:ext uri="{FF2B5EF4-FFF2-40B4-BE49-F238E27FC236}">
              <a16:creationId xmlns:a16="http://schemas.microsoft.com/office/drawing/2014/main" id="{35968144-9754-4EE5-9EEE-35704823E75E}"/>
            </a:ext>
            <a:ext uri="{C183D7F6-B498-43B3-948B-1728B52AA6E4}">
              <adec:decorative xmlns:adec="http://schemas.microsoft.com/office/drawing/2017/decorative" val="1"/>
            </a:ext>
          </a:extLst>
        </xdr:cNvPr>
        <xdr:cNvGrpSpPr/>
      </xdr:nvGrpSpPr>
      <xdr:grpSpPr>
        <a:xfrm>
          <a:off x="12039600" y="30304749"/>
          <a:ext cx="745993" cy="760599"/>
          <a:chOff x="23358413" y="7071828"/>
          <a:chExt cx="747701" cy="760927"/>
        </a:xfrm>
      </xdr:grpSpPr>
      <xdr:grpSp>
        <xdr:nvGrpSpPr>
          <xdr:cNvPr id="444" name="Group 443">
            <a:extLst>
              <a:ext uri="{FF2B5EF4-FFF2-40B4-BE49-F238E27FC236}">
                <a16:creationId xmlns:a16="http://schemas.microsoft.com/office/drawing/2014/main" id="{6DA27D9B-D455-42E7-850B-6ED200271C2D}"/>
              </a:ext>
            </a:extLst>
          </xdr:cNvPr>
          <xdr:cNvGrpSpPr/>
        </xdr:nvGrpSpPr>
        <xdr:grpSpPr>
          <a:xfrm>
            <a:off x="23358413" y="7071828"/>
            <a:ext cx="747701" cy="757336"/>
            <a:chOff x="23407700" y="3322302"/>
            <a:chExt cx="747701" cy="757336"/>
          </a:xfrm>
        </xdr:grpSpPr>
        <xdr:sp macro="" textlink="">
          <xdr:nvSpPr>
            <xdr:cNvPr id="446" name="TextBox 445">
              <a:extLst>
                <a:ext uri="{FF2B5EF4-FFF2-40B4-BE49-F238E27FC236}">
                  <a16:creationId xmlns:a16="http://schemas.microsoft.com/office/drawing/2014/main" id="{8845AB46-730F-4153-AA75-6F8364437AE9}"/>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47" name="Rectangle 446">
              <a:extLst>
                <a:ext uri="{FF2B5EF4-FFF2-40B4-BE49-F238E27FC236}">
                  <a16:creationId xmlns:a16="http://schemas.microsoft.com/office/drawing/2014/main" id="{91B5E142-037E-41FC-80A6-4F6A4B23E5B5}"/>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48" name="TextBox 447">
              <a:extLst>
                <a:ext uri="{FF2B5EF4-FFF2-40B4-BE49-F238E27FC236}">
                  <a16:creationId xmlns:a16="http://schemas.microsoft.com/office/drawing/2014/main" id="{4414BE4F-6F7A-4B24-AF7D-96F67703218D}"/>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45" name="TextBox 444">
            <a:extLst>
              <a:ext uri="{FF2B5EF4-FFF2-40B4-BE49-F238E27FC236}">
                <a16:creationId xmlns:a16="http://schemas.microsoft.com/office/drawing/2014/main" id="{C45DFC58-6485-4447-A0DF-7A160E836EC5}"/>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51</xdr:row>
      <xdr:rowOff>53349</xdr:rowOff>
    </xdr:from>
    <xdr:to>
      <xdr:col>12</xdr:col>
      <xdr:colOff>822193</xdr:colOff>
      <xdr:row>51</xdr:row>
      <xdr:rowOff>813948</xdr:rowOff>
    </xdr:to>
    <xdr:grpSp>
      <xdr:nvGrpSpPr>
        <xdr:cNvPr id="449" name="Group 448">
          <a:extLst>
            <a:ext uri="{FF2B5EF4-FFF2-40B4-BE49-F238E27FC236}">
              <a16:creationId xmlns:a16="http://schemas.microsoft.com/office/drawing/2014/main" id="{E33B6735-E926-4129-9549-8205702E2FED}"/>
            </a:ext>
            <a:ext uri="{C183D7F6-B498-43B3-948B-1728B52AA6E4}">
              <adec:decorative xmlns:adec="http://schemas.microsoft.com/office/drawing/2017/decorative" val="1"/>
            </a:ext>
          </a:extLst>
        </xdr:cNvPr>
        <xdr:cNvGrpSpPr/>
      </xdr:nvGrpSpPr>
      <xdr:grpSpPr>
        <a:xfrm>
          <a:off x="12039600" y="31295349"/>
          <a:ext cx="745993" cy="760599"/>
          <a:chOff x="23358413" y="7071828"/>
          <a:chExt cx="747701" cy="760927"/>
        </a:xfrm>
      </xdr:grpSpPr>
      <xdr:grpSp>
        <xdr:nvGrpSpPr>
          <xdr:cNvPr id="450" name="Group 449">
            <a:extLst>
              <a:ext uri="{FF2B5EF4-FFF2-40B4-BE49-F238E27FC236}">
                <a16:creationId xmlns:a16="http://schemas.microsoft.com/office/drawing/2014/main" id="{7F9E5403-77D5-459E-AED7-5433A9DBDA1F}"/>
              </a:ext>
            </a:extLst>
          </xdr:cNvPr>
          <xdr:cNvGrpSpPr/>
        </xdr:nvGrpSpPr>
        <xdr:grpSpPr>
          <a:xfrm>
            <a:off x="23358413" y="7071828"/>
            <a:ext cx="747701" cy="757336"/>
            <a:chOff x="23407700" y="3322302"/>
            <a:chExt cx="747701" cy="757336"/>
          </a:xfrm>
        </xdr:grpSpPr>
        <xdr:sp macro="" textlink="">
          <xdr:nvSpPr>
            <xdr:cNvPr id="452" name="TextBox 451">
              <a:extLst>
                <a:ext uri="{FF2B5EF4-FFF2-40B4-BE49-F238E27FC236}">
                  <a16:creationId xmlns:a16="http://schemas.microsoft.com/office/drawing/2014/main" id="{5DA92C90-D9D7-409C-BC4E-B1CF17F53A86}"/>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53" name="Rectangle 452">
              <a:extLst>
                <a:ext uri="{FF2B5EF4-FFF2-40B4-BE49-F238E27FC236}">
                  <a16:creationId xmlns:a16="http://schemas.microsoft.com/office/drawing/2014/main" id="{3CDFADA2-BB70-46EB-8967-272BF146DACE}"/>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54" name="TextBox 453">
              <a:extLst>
                <a:ext uri="{FF2B5EF4-FFF2-40B4-BE49-F238E27FC236}">
                  <a16:creationId xmlns:a16="http://schemas.microsoft.com/office/drawing/2014/main" id="{B4299068-9A75-4385-A951-D415AEA8A622}"/>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51" name="TextBox 450">
            <a:extLst>
              <a:ext uri="{FF2B5EF4-FFF2-40B4-BE49-F238E27FC236}">
                <a16:creationId xmlns:a16="http://schemas.microsoft.com/office/drawing/2014/main" id="{24B218F2-584B-4448-9FE7-6C41DCA22D46}"/>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52</xdr:row>
      <xdr:rowOff>53349</xdr:rowOff>
    </xdr:from>
    <xdr:to>
      <xdr:col>12</xdr:col>
      <xdr:colOff>822193</xdr:colOff>
      <xdr:row>52</xdr:row>
      <xdr:rowOff>813948</xdr:rowOff>
    </xdr:to>
    <xdr:grpSp>
      <xdr:nvGrpSpPr>
        <xdr:cNvPr id="455" name="Group 454">
          <a:extLst>
            <a:ext uri="{FF2B5EF4-FFF2-40B4-BE49-F238E27FC236}">
              <a16:creationId xmlns:a16="http://schemas.microsoft.com/office/drawing/2014/main" id="{6C6052BE-FC7B-4DFB-8023-7688199B3A31}"/>
            </a:ext>
            <a:ext uri="{C183D7F6-B498-43B3-948B-1728B52AA6E4}">
              <adec:decorative xmlns:adec="http://schemas.microsoft.com/office/drawing/2017/decorative" val="1"/>
            </a:ext>
          </a:extLst>
        </xdr:cNvPr>
        <xdr:cNvGrpSpPr/>
      </xdr:nvGrpSpPr>
      <xdr:grpSpPr>
        <a:xfrm>
          <a:off x="12039600" y="32285949"/>
          <a:ext cx="745993" cy="760599"/>
          <a:chOff x="23358413" y="7071828"/>
          <a:chExt cx="747701" cy="760927"/>
        </a:xfrm>
      </xdr:grpSpPr>
      <xdr:grpSp>
        <xdr:nvGrpSpPr>
          <xdr:cNvPr id="456" name="Group 455">
            <a:extLst>
              <a:ext uri="{FF2B5EF4-FFF2-40B4-BE49-F238E27FC236}">
                <a16:creationId xmlns:a16="http://schemas.microsoft.com/office/drawing/2014/main" id="{5EEC2FD6-06A3-4646-8894-BC751C041C1E}"/>
              </a:ext>
            </a:extLst>
          </xdr:cNvPr>
          <xdr:cNvGrpSpPr/>
        </xdr:nvGrpSpPr>
        <xdr:grpSpPr>
          <a:xfrm>
            <a:off x="23358413" y="7071828"/>
            <a:ext cx="747701" cy="757336"/>
            <a:chOff x="23407700" y="3322302"/>
            <a:chExt cx="747701" cy="757336"/>
          </a:xfrm>
        </xdr:grpSpPr>
        <xdr:sp macro="" textlink="">
          <xdr:nvSpPr>
            <xdr:cNvPr id="458" name="TextBox 457">
              <a:extLst>
                <a:ext uri="{FF2B5EF4-FFF2-40B4-BE49-F238E27FC236}">
                  <a16:creationId xmlns:a16="http://schemas.microsoft.com/office/drawing/2014/main" id="{DCDA3C20-3359-4405-8765-DDA8B5DA505C}"/>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59" name="Rectangle 458">
              <a:extLst>
                <a:ext uri="{FF2B5EF4-FFF2-40B4-BE49-F238E27FC236}">
                  <a16:creationId xmlns:a16="http://schemas.microsoft.com/office/drawing/2014/main" id="{93C79E5D-CBE4-48FF-9EE1-0D359EC317FF}"/>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60" name="TextBox 459">
              <a:extLst>
                <a:ext uri="{FF2B5EF4-FFF2-40B4-BE49-F238E27FC236}">
                  <a16:creationId xmlns:a16="http://schemas.microsoft.com/office/drawing/2014/main" id="{72AC84F1-2DC5-4833-B46E-0843E5E0E1E2}"/>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57" name="TextBox 456">
            <a:extLst>
              <a:ext uri="{FF2B5EF4-FFF2-40B4-BE49-F238E27FC236}">
                <a16:creationId xmlns:a16="http://schemas.microsoft.com/office/drawing/2014/main" id="{D8AEE89A-018C-4DB9-A39D-025ED1D27B58}"/>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53</xdr:row>
      <xdr:rowOff>53349</xdr:rowOff>
    </xdr:from>
    <xdr:to>
      <xdr:col>12</xdr:col>
      <xdr:colOff>822193</xdr:colOff>
      <xdr:row>53</xdr:row>
      <xdr:rowOff>813948</xdr:rowOff>
    </xdr:to>
    <xdr:grpSp>
      <xdr:nvGrpSpPr>
        <xdr:cNvPr id="461" name="Group 460">
          <a:extLst>
            <a:ext uri="{FF2B5EF4-FFF2-40B4-BE49-F238E27FC236}">
              <a16:creationId xmlns:a16="http://schemas.microsoft.com/office/drawing/2014/main" id="{35975EDD-3D19-40F0-A94D-F2A1D7ACFACD}"/>
            </a:ext>
            <a:ext uri="{C183D7F6-B498-43B3-948B-1728B52AA6E4}">
              <adec:decorative xmlns:adec="http://schemas.microsoft.com/office/drawing/2017/decorative" val="1"/>
            </a:ext>
          </a:extLst>
        </xdr:cNvPr>
        <xdr:cNvGrpSpPr/>
      </xdr:nvGrpSpPr>
      <xdr:grpSpPr>
        <a:xfrm>
          <a:off x="12039600" y="33276549"/>
          <a:ext cx="745993" cy="760599"/>
          <a:chOff x="23358413" y="7071828"/>
          <a:chExt cx="747701" cy="760927"/>
        </a:xfrm>
      </xdr:grpSpPr>
      <xdr:grpSp>
        <xdr:nvGrpSpPr>
          <xdr:cNvPr id="462" name="Group 461">
            <a:extLst>
              <a:ext uri="{FF2B5EF4-FFF2-40B4-BE49-F238E27FC236}">
                <a16:creationId xmlns:a16="http://schemas.microsoft.com/office/drawing/2014/main" id="{CF0032F8-7D64-4AB7-95AB-731F5D53A504}"/>
              </a:ext>
            </a:extLst>
          </xdr:cNvPr>
          <xdr:cNvGrpSpPr/>
        </xdr:nvGrpSpPr>
        <xdr:grpSpPr>
          <a:xfrm>
            <a:off x="23358413" y="7071828"/>
            <a:ext cx="747701" cy="757336"/>
            <a:chOff x="23407700" y="3322302"/>
            <a:chExt cx="747701" cy="757336"/>
          </a:xfrm>
        </xdr:grpSpPr>
        <xdr:sp macro="" textlink="">
          <xdr:nvSpPr>
            <xdr:cNvPr id="464" name="TextBox 463">
              <a:extLst>
                <a:ext uri="{FF2B5EF4-FFF2-40B4-BE49-F238E27FC236}">
                  <a16:creationId xmlns:a16="http://schemas.microsoft.com/office/drawing/2014/main" id="{24EBFE2E-7AA5-403E-9A76-6EC2B4567F41}"/>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65" name="Rectangle 464">
              <a:extLst>
                <a:ext uri="{FF2B5EF4-FFF2-40B4-BE49-F238E27FC236}">
                  <a16:creationId xmlns:a16="http://schemas.microsoft.com/office/drawing/2014/main" id="{738BCFF8-E1DE-46B5-9A62-B6E93AF6248D}"/>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66" name="TextBox 465">
              <a:extLst>
                <a:ext uri="{FF2B5EF4-FFF2-40B4-BE49-F238E27FC236}">
                  <a16:creationId xmlns:a16="http://schemas.microsoft.com/office/drawing/2014/main" id="{13868934-2237-486C-A132-9F7ABF3EB249}"/>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63" name="TextBox 462">
            <a:extLst>
              <a:ext uri="{FF2B5EF4-FFF2-40B4-BE49-F238E27FC236}">
                <a16:creationId xmlns:a16="http://schemas.microsoft.com/office/drawing/2014/main" id="{0948DC8B-CC06-4418-9227-4A8C480B55AE}"/>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54</xdr:row>
      <xdr:rowOff>53349</xdr:rowOff>
    </xdr:from>
    <xdr:to>
      <xdr:col>12</xdr:col>
      <xdr:colOff>822193</xdr:colOff>
      <xdr:row>54</xdr:row>
      <xdr:rowOff>813948</xdr:rowOff>
    </xdr:to>
    <xdr:grpSp>
      <xdr:nvGrpSpPr>
        <xdr:cNvPr id="467" name="Group 466">
          <a:extLst>
            <a:ext uri="{FF2B5EF4-FFF2-40B4-BE49-F238E27FC236}">
              <a16:creationId xmlns:a16="http://schemas.microsoft.com/office/drawing/2014/main" id="{F27EE5A9-F173-4D39-8A93-0E0737F6AFB7}"/>
            </a:ext>
            <a:ext uri="{C183D7F6-B498-43B3-948B-1728B52AA6E4}">
              <adec:decorative xmlns:adec="http://schemas.microsoft.com/office/drawing/2017/decorative" val="1"/>
            </a:ext>
          </a:extLst>
        </xdr:cNvPr>
        <xdr:cNvGrpSpPr/>
      </xdr:nvGrpSpPr>
      <xdr:grpSpPr>
        <a:xfrm>
          <a:off x="12039600" y="34267149"/>
          <a:ext cx="745993" cy="760599"/>
          <a:chOff x="23358413" y="7071828"/>
          <a:chExt cx="747701" cy="760927"/>
        </a:xfrm>
      </xdr:grpSpPr>
      <xdr:grpSp>
        <xdr:nvGrpSpPr>
          <xdr:cNvPr id="468" name="Group 467">
            <a:extLst>
              <a:ext uri="{FF2B5EF4-FFF2-40B4-BE49-F238E27FC236}">
                <a16:creationId xmlns:a16="http://schemas.microsoft.com/office/drawing/2014/main" id="{BC980C75-8D28-4476-8C94-FFFCA2EAD706}"/>
              </a:ext>
            </a:extLst>
          </xdr:cNvPr>
          <xdr:cNvGrpSpPr/>
        </xdr:nvGrpSpPr>
        <xdr:grpSpPr>
          <a:xfrm>
            <a:off x="23358413" y="7071828"/>
            <a:ext cx="747701" cy="757336"/>
            <a:chOff x="23407700" y="3322302"/>
            <a:chExt cx="747701" cy="757336"/>
          </a:xfrm>
        </xdr:grpSpPr>
        <xdr:sp macro="" textlink="">
          <xdr:nvSpPr>
            <xdr:cNvPr id="470" name="TextBox 469">
              <a:extLst>
                <a:ext uri="{FF2B5EF4-FFF2-40B4-BE49-F238E27FC236}">
                  <a16:creationId xmlns:a16="http://schemas.microsoft.com/office/drawing/2014/main" id="{F744014D-F6A6-4A6A-AB89-0981EA10A575}"/>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71" name="Rectangle 470">
              <a:extLst>
                <a:ext uri="{FF2B5EF4-FFF2-40B4-BE49-F238E27FC236}">
                  <a16:creationId xmlns:a16="http://schemas.microsoft.com/office/drawing/2014/main" id="{8FB00214-2E1F-4792-8E8E-DC9B2393CEFB}"/>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72" name="TextBox 471">
              <a:extLst>
                <a:ext uri="{FF2B5EF4-FFF2-40B4-BE49-F238E27FC236}">
                  <a16:creationId xmlns:a16="http://schemas.microsoft.com/office/drawing/2014/main" id="{863B9938-FB5F-4D29-AEC2-242AA7A803F4}"/>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69" name="TextBox 468">
            <a:extLst>
              <a:ext uri="{FF2B5EF4-FFF2-40B4-BE49-F238E27FC236}">
                <a16:creationId xmlns:a16="http://schemas.microsoft.com/office/drawing/2014/main" id="{32618373-4E1A-4C10-9B88-B009A886A0AF}"/>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55</xdr:row>
      <xdr:rowOff>53349</xdr:rowOff>
    </xdr:from>
    <xdr:to>
      <xdr:col>12</xdr:col>
      <xdr:colOff>822193</xdr:colOff>
      <xdr:row>55</xdr:row>
      <xdr:rowOff>813948</xdr:rowOff>
    </xdr:to>
    <xdr:grpSp>
      <xdr:nvGrpSpPr>
        <xdr:cNvPr id="473" name="Group 472">
          <a:extLst>
            <a:ext uri="{FF2B5EF4-FFF2-40B4-BE49-F238E27FC236}">
              <a16:creationId xmlns:a16="http://schemas.microsoft.com/office/drawing/2014/main" id="{690C53BE-2AFF-4BC7-B569-DF7068D6BCFB}"/>
            </a:ext>
            <a:ext uri="{C183D7F6-B498-43B3-948B-1728B52AA6E4}">
              <adec:decorative xmlns:adec="http://schemas.microsoft.com/office/drawing/2017/decorative" val="1"/>
            </a:ext>
          </a:extLst>
        </xdr:cNvPr>
        <xdr:cNvGrpSpPr/>
      </xdr:nvGrpSpPr>
      <xdr:grpSpPr>
        <a:xfrm>
          <a:off x="12039600" y="35257749"/>
          <a:ext cx="745993" cy="760599"/>
          <a:chOff x="23358413" y="7071828"/>
          <a:chExt cx="747701" cy="760927"/>
        </a:xfrm>
      </xdr:grpSpPr>
      <xdr:grpSp>
        <xdr:nvGrpSpPr>
          <xdr:cNvPr id="474" name="Group 473">
            <a:extLst>
              <a:ext uri="{FF2B5EF4-FFF2-40B4-BE49-F238E27FC236}">
                <a16:creationId xmlns:a16="http://schemas.microsoft.com/office/drawing/2014/main" id="{24700B03-EA0B-4817-A1F1-2A276E5ED923}"/>
              </a:ext>
            </a:extLst>
          </xdr:cNvPr>
          <xdr:cNvGrpSpPr/>
        </xdr:nvGrpSpPr>
        <xdr:grpSpPr>
          <a:xfrm>
            <a:off x="23358413" y="7071828"/>
            <a:ext cx="747701" cy="757336"/>
            <a:chOff x="23407700" y="3322302"/>
            <a:chExt cx="747701" cy="757336"/>
          </a:xfrm>
        </xdr:grpSpPr>
        <xdr:sp macro="" textlink="">
          <xdr:nvSpPr>
            <xdr:cNvPr id="476" name="TextBox 475">
              <a:extLst>
                <a:ext uri="{FF2B5EF4-FFF2-40B4-BE49-F238E27FC236}">
                  <a16:creationId xmlns:a16="http://schemas.microsoft.com/office/drawing/2014/main" id="{FA0CD050-52AF-4E34-A60C-E955EA0D92F9}"/>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77" name="Rectangle 476">
              <a:extLst>
                <a:ext uri="{FF2B5EF4-FFF2-40B4-BE49-F238E27FC236}">
                  <a16:creationId xmlns:a16="http://schemas.microsoft.com/office/drawing/2014/main" id="{F92782F7-4F99-47CF-8DE4-061D2EF3C80E}"/>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78" name="TextBox 477">
              <a:extLst>
                <a:ext uri="{FF2B5EF4-FFF2-40B4-BE49-F238E27FC236}">
                  <a16:creationId xmlns:a16="http://schemas.microsoft.com/office/drawing/2014/main" id="{B2982662-2528-41F7-8E3C-F451EA880A84}"/>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75" name="TextBox 474">
            <a:extLst>
              <a:ext uri="{FF2B5EF4-FFF2-40B4-BE49-F238E27FC236}">
                <a16:creationId xmlns:a16="http://schemas.microsoft.com/office/drawing/2014/main" id="{4CC98BF4-1E2A-49D9-9ABF-B260AE3590C9}"/>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56</xdr:row>
      <xdr:rowOff>53349</xdr:rowOff>
    </xdr:from>
    <xdr:to>
      <xdr:col>12</xdr:col>
      <xdr:colOff>822193</xdr:colOff>
      <xdr:row>56</xdr:row>
      <xdr:rowOff>813948</xdr:rowOff>
    </xdr:to>
    <xdr:grpSp>
      <xdr:nvGrpSpPr>
        <xdr:cNvPr id="479" name="Group 478">
          <a:extLst>
            <a:ext uri="{FF2B5EF4-FFF2-40B4-BE49-F238E27FC236}">
              <a16:creationId xmlns:a16="http://schemas.microsoft.com/office/drawing/2014/main" id="{660636E8-D80D-40F9-8FDD-A42EA266442C}"/>
            </a:ext>
            <a:ext uri="{C183D7F6-B498-43B3-948B-1728B52AA6E4}">
              <adec:decorative xmlns:adec="http://schemas.microsoft.com/office/drawing/2017/decorative" val="1"/>
            </a:ext>
          </a:extLst>
        </xdr:cNvPr>
        <xdr:cNvGrpSpPr/>
      </xdr:nvGrpSpPr>
      <xdr:grpSpPr>
        <a:xfrm>
          <a:off x="12039600" y="36248349"/>
          <a:ext cx="745993" cy="760599"/>
          <a:chOff x="23358413" y="7071828"/>
          <a:chExt cx="747701" cy="760927"/>
        </a:xfrm>
      </xdr:grpSpPr>
      <xdr:grpSp>
        <xdr:nvGrpSpPr>
          <xdr:cNvPr id="480" name="Group 479">
            <a:extLst>
              <a:ext uri="{FF2B5EF4-FFF2-40B4-BE49-F238E27FC236}">
                <a16:creationId xmlns:a16="http://schemas.microsoft.com/office/drawing/2014/main" id="{0D0D3C20-2812-4F17-8522-6879416C51AE}"/>
              </a:ext>
            </a:extLst>
          </xdr:cNvPr>
          <xdr:cNvGrpSpPr/>
        </xdr:nvGrpSpPr>
        <xdr:grpSpPr>
          <a:xfrm>
            <a:off x="23358413" y="7071828"/>
            <a:ext cx="747701" cy="757336"/>
            <a:chOff x="23407700" y="3322302"/>
            <a:chExt cx="747701" cy="757336"/>
          </a:xfrm>
        </xdr:grpSpPr>
        <xdr:sp macro="" textlink="">
          <xdr:nvSpPr>
            <xdr:cNvPr id="482" name="TextBox 481">
              <a:extLst>
                <a:ext uri="{FF2B5EF4-FFF2-40B4-BE49-F238E27FC236}">
                  <a16:creationId xmlns:a16="http://schemas.microsoft.com/office/drawing/2014/main" id="{5AE85970-B459-4682-88E5-E18194EB0460}"/>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83" name="Rectangle 482">
              <a:extLst>
                <a:ext uri="{FF2B5EF4-FFF2-40B4-BE49-F238E27FC236}">
                  <a16:creationId xmlns:a16="http://schemas.microsoft.com/office/drawing/2014/main" id="{E2393FFD-9D99-48BC-9830-245FB715F98F}"/>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84" name="TextBox 483">
              <a:extLst>
                <a:ext uri="{FF2B5EF4-FFF2-40B4-BE49-F238E27FC236}">
                  <a16:creationId xmlns:a16="http://schemas.microsoft.com/office/drawing/2014/main" id="{48D45CEC-42EC-436D-92A1-724199438112}"/>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81" name="TextBox 480">
            <a:extLst>
              <a:ext uri="{FF2B5EF4-FFF2-40B4-BE49-F238E27FC236}">
                <a16:creationId xmlns:a16="http://schemas.microsoft.com/office/drawing/2014/main" id="{49E0FDC0-CBC9-4B24-82C6-F4CCDF2258E6}"/>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57</xdr:row>
      <xdr:rowOff>53349</xdr:rowOff>
    </xdr:from>
    <xdr:to>
      <xdr:col>12</xdr:col>
      <xdr:colOff>822193</xdr:colOff>
      <xdr:row>57</xdr:row>
      <xdr:rowOff>813948</xdr:rowOff>
    </xdr:to>
    <xdr:grpSp>
      <xdr:nvGrpSpPr>
        <xdr:cNvPr id="485" name="Group 484">
          <a:extLst>
            <a:ext uri="{FF2B5EF4-FFF2-40B4-BE49-F238E27FC236}">
              <a16:creationId xmlns:a16="http://schemas.microsoft.com/office/drawing/2014/main" id="{803C1BBA-A710-4EEE-A7DE-9FD6DC5880B6}"/>
            </a:ext>
            <a:ext uri="{C183D7F6-B498-43B3-948B-1728B52AA6E4}">
              <adec:decorative xmlns:adec="http://schemas.microsoft.com/office/drawing/2017/decorative" val="1"/>
            </a:ext>
          </a:extLst>
        </xdr:cNvPr>
        <xdr:cNvGrpSpPr/>
      </xdr:nvGrpSpPr>
      <xdr:grpSpPr>
        <a:xfrm>
          <a:off x="12039600" y="37238949"/>
          <a:ext cx="745993" cy="760599"/>
          <a:chOff x="23358413" y="7071828"/>
          <a:chExt cx="747701" cy="760927"/>
        </a:xfrm>
      </xdr:grpSpPr>
      <xdr:grpSp>
        <xdr:nvGrpSpPr>
          <xdr:cNvPr id="486" name="Group 485">
            <a:extLst>
              <a:ext uri="{FF2B5EF4-FFF2-40B4-BE49-F238E27FC236}">
                <a16:creationId xmlns:a16="http://schemas.microsoft.com/office/drawing/2014/main" id="{3E9916FA-98D6-4453-A383-B88EF7E8AB4A}"/>
              </a:ext>
            </a:extLst>
          </xdr:cNvPr>
          <xdr:cNvGrpSpPr/>
        </xdr:nvGrpSpPr>
        <xdr:grpSpPr>
          <a:xfrm>
            <a:off x="23358413" y="7071828"/>
            <a:ext cx="747701" cy="757336"/>
            <a:chOff x="23407700" y="3322302"/>
            <a:chExt cx="747701" cy="757336"/>
          </a:xfrm>
        </xdr:grpSpPr>
        <xdr:sp macro="" textlink="">
          <xdr:nvSpPr>
            <xdr:cNvPr id="488" name="TextBox 487">
              <a:extLst>
                <a:ext uri="{FF2B5EF4-FFF2-40B4-BE49-F238E27FC236}">
                  <a16:creationId xmlns:a16="http://schemas.microsoft.com/office/drawing/2014/main" id="{FBDB79ED-5124-4B1C-A223-688C3138EF1F}"/>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89" name="Rectangle 488">
              <a:extLst>
                <a:ext uri="{FF2B5EF4-FFF2-40B4-BE49-F238E27FC236}">
                  <a16:creationId xmlns:a16="http://schemas.microsoft.com/office/drawing/2014/main" id="{0ECBB130-4304-483A-B917-9AA3A6FCC112}"/>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90" name="TextBox 489">
              <a:extLst>
                <a:ext uri="{FF2B5EF4-FFF2-40B4-BE49-F238E27FC236}">
                  <a16:creationId xmlns:a16="http://schemas.microsoft.com/office/drawing/2014/main" id="{B557637A-BE72-43F6-B64C-33E75EC082B5}"/>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87" name="TextBox 486">
            <a:extLst>
              <a:ext uri="{FF2B5EF4-FFF2-40B4-BE49-F238E27FC236}">
                <a16:creationId xmlns:a16="http://schemas.microsoft.com/office/drawing/2014/main" id="{A08C9B75-8CFE-43FF-802B-90285EC1773A}"/>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58</xdr:row>
      <xdr:rowOff>53349</xdr:rowOff>
    </xdr:from>
    <xdr:to>
      <xdr:col>12</xdr:col>
      <xdr:colOff>822193</xdr:colOff>
      <xdr:row>58</xdr:row>
      <xdr:rowOff>813948</xdr:rowOff>
    </xdr:to>
    <xdr:grpSp>
      <xdr:nvGrpSpPr>
        <xdr:cNvPr id="491" name="Group 490">
          <a:extLst>
            <a:ext uri="{FF2B5EF4-FFF2-40B4-BE49-F238E27FC236}">
              <a16:creationId xmlns:a16="http://schemas.microsoft.com/office/drawing/2014/main" id="{4D6F26B5-B14B-4BDF-953D-56EE2C2592A7}"/>
            </a:ext>
            <a:ext uri="{C183D7F6-B498-43B3-948B-1728B52AA6E4}">
              <adec:decorative xmlns:adec="http://schemas.microsoft.com/office/drawing/2017/decorative" val="1"/>
            </a:ext>
          </a:extLst>
        </xdr:cNvPr>
        <xdr:cNvGrpSpPr/>
      </xdr:nvGrpSpPr>
      <xdr:grpSpPr>
        <a:xfrm>
          <a:off x="12039600" y="38229549"/>
          <a:ext cx="745993" cy="760599"/>
          <a:chOff x="23358413" y="7071828"/>
          <a:chExt cx="747701" cy="760927"/>
        </a:xfrm>
      </xdr:grpSpPr>
      <xdr:grpSp>
        <xdr:nvGrpSpPr>
          <xdr:cNvPr id="492" name="Group 491">
            <a:extLst>
              <a:ext uri="{FF2B5EF4-FFF2-40B4-BE49-F238E27FC236}">
                <a16:creationId xmlns:a16="http://schemas.microsoft.com/office/drawing/2014/main" id="{74D9B378-B095-4E04-B4C7-3EF5631BE23D}"/>
              </a:ext>
            </a:extLst>
          </xdr:cNvPr>
          <xdr:cNvGrpSpPr/>
        </xdr:nvGrpSpPr>
        <xdr:grpSpPr>
          <a:xfrm>
            <a:off x="23358413" y="7071828"/>
            <a:ext cx="747701" cy="757336"/>
            <a:chOff x="23407700" y="3322302"/>
            <a:chExt cx="747701" cy="757336"/>
          </a:xfrm>
        </xdr:grpSpPr>
        <xdr:sp macro="" textlink="">
          <xdr:nvSpPr>
            <xdr:cNvPr id="494" name="TextBox 493">
              <a:extLst>
                <a:ext uri="{FF2B5EF4-FFF2-40B4-BE49-F238E27FC236}">
                  <a16:creationId xmlns:a16="http://schemas.microsoft.com/office/drawing/2014/main" id="{2F267C2C-AAFF-4AAB-AA99-2944D59E9DB6}"/>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95" name="Rectangle 494">
              <a:extLst>
                <a:ext uri="{FF2B5EF4-FFF2-40B4-BE49-F238E27FC236}">
                  <a16:creationId xmlns:a16="http://schemas.microsoft.com/office/drawing/2014/main" id="{9FF1D811-1A3A-4BB1-B725-A8CD93B30688}"/>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96" name="TextBox 495">
              <a:extLst>
                <a:ext uri="{FF2B5EF4-FFF2-40B4-BE49-F238E27FC236}">
                  <a16:creationId xmlns:a16="http://schemas.microsoft.com/office/drawing/2014/main" id="{0F21DA04-D595-4FF6-B3A6-8592FC64D710}"/>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93" name="TextBox 492">
            <a:extLst>
              <a:ext uri="{FF2B5EF4-FFF2-40B4-BE49-F238E27FC236}">
                <a16:creationId xmlns:a16="http://schemas.microsoft.com/office/drawing/2014/main" id="{6B017248-79C9-4DBB-B9B5-69FEB50E541A}"/>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59</xdr:row>
      <xdr:rowOff>53349</xdr:rowOff>
    </xdr:from>
    <xdr:to>
      <xdr:col>12</xdr:col>
      <xdr:colOff>822193</xdr:colOff>
      <xdr:row>59</xdr:row>
      <xdr:rowOff>813948</xdr:rowOff>
    </xdr:to>
    <xdr:grpSp>
      <xdr:nvGrpSpPr>
        <xdr:cNvPr id="497" name="Group 496">
          <a:extLst>
            <a:ext uri="{FF2B5EF4-FFF2-40B4-BE49-F238E27FC236}">
              <a16:creationId xmlns:a16="http://schemas.microsoft.com/office/drawing/2014/main" id="{4096F19B-80E5-4610-9239-409AD0F3100B}"/>
            </a:ext>
            <a:ext uri="{C183D7F6-B498-43B3-948B-1728B52AA6E4}">
              <adec:decorative xmlns:adec="http://schemas.microsoft.com/office/drawing/2017/decorative" val="1"/>
            </a:ext>
          </a:extLst>
        </xdr:cNvPr>
        <xdr:cNvGrpSpPr/>
      </xdr:nvGrpSpPr>
      <xdr:grpSpPr>
        <a:xfrm>
          <a:off x="12039600" y="39220149"/>
          <a:ext cx="745993" cy="760599"/>
          <a:chOff x="23358413" y="7071828"/>
          <a:chExt cx="747701" cy="760927"/>
        </a:xfrm>
      </xdr:grpSpPr>
      <xdr:grpSp>
        <xdr:nvGrpSpPr>
          <xdr:cNvPr id="498" name="Group 497">
            <a:extLst>
              <a:ext uri="{FF2B5EF4-FFF2-40B4-BE49-F238E27FC236}">
                <a16:creationId xmlns:a16="http://schemas.microsoft.com/office/drawing/2014/main" id="{7A5D7152-9EED-4FF7-A80E-0311212C1D10}"/>
              </a:ext>
            </a:extLst>
          </xdr:cNvPr>
          <xdr:cNvGrpSpPr/>
        </xdr:nvGrpSpPr>
        <xdr:grpSpPr>
          <a:xfrm>
            <a:off x="23358413" y="7071828"/>
            <a:ext cx="747701" cy="757336"/>
            <a:chOff x="23407700" y="3322302"/>
            <a:chExt cx="747701" cy="757336"/>
          </a:xfrm>
        </xdr:grpSpPr>
        <xdr:sp macro="" textlink="">
          <xdr:nvSpPr>
            <xdr:cNvPr id="500" name="TextBox 499">
              <a:extLst>
                <a:ext uri="{FF2B5EF4-FFF2-40B4-BE49-F238E27FC236}">
                  <a16:creationId xmlns:a16="http://schemas.microsoft.com/office/drawing/2014/main" id="{3C1A589F-4591-4E2E-9BE1-148ADD5A1FB8}"/>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501" name="Rectangle 500">
              <a:extLst>
                <a:ext uri="{FF2B5EF4-FFF2-40B4-BE49-F238E27FC236}">
                  <a16:creationId xmlns:a16="http://schemas.microsoft.com/office/drawing/2014/main" id="{F0063683-4230-4A60-92F7-231BDE5B2922}"/>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502" name="TextBox 501">
              <a:extLst>
                <a:ext uri="{FF2B5EF4-FFF2-40B4-BE49-F238E27FC236}">
                  <a16:creationId xmlns:a16="http://schemas.microsoft.com/office/drawing/2014/main" id="{E83FF141-E2A9-4F69-8774-9968DFA63224}"/>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99" name="TextBox 498">
            <a:extLst>
              <a:ext uri="{FF2B5EF4-FFF2-40B4-BE49-F238E27FC236}">
                <a16:creationId xmlns:a16="http://schemas.microsoft.com/office/drawing/2014/main" id="{03FE66D3-DE63-4203-9CE4-54A8A24144FE}"/>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60</xdr:row>
      <xdr:rowOff>53349</xdr:rowOff>
    </xdr:from>
    <xdr:to>
      <xdr:col>12</xdr:col>
      <xdr:colOff>822193</xdr:colOff>
      <xdr:row>60</xdr:row>
      <xdr:rowOff>813948</xdr:rowOff>
    </xdr:to>
    <xdr:grpSp>
      <xdr:nvGrpSpPr>
        <xdr:cNvPr id="509" name="Group 508">
          <a:extLst>
            <a:ext uri="{FF2B5EF4-FFF2-40B4-BE49-F238E27FC236}">
              <a16:creationId xmlns:a16="http://schemas.microsoft.com/office/drawing/2014/main" id="{35F5BAEB-27B5-412F-8773-DC7511C9077E}"/>
            </a:ext>
            <a:ext uri="{C183D7F6-B498-43B3-948B-1728B52AA6E4}">
              <adec:decorative xmlns:adec="http://schemas.microsoft.com/office/drawing/2017/decorative" val="1"/>
            </a:ext>
          </a:extLst>
        </xdr:cNvPr>
        <xdr:cNvGrpSpPr/>
      </xdr:nvGrpSpPr>
      <xdr:grpSpPr>
        <a:xfrm>
          <a:off x="12039600" y="40210749"/>
          <a:ext cx="745993" cy="760599"/>
          <a:chOff x="23358413" y="7071828"/>
          <a:chExt cx="747701" cy="760927"/>
        </a:xfrm>
      </xdr:grpSpPr>
      <xdr:grpSp>
        <xdr:nvGrpSpPr>
          <xdr:cNvPr id="510" name="Group 509">
            <a:extLst>
              <a:ext uri="{FF2B5EF4-FFF2-40B4-BE49-F238E27FC236}">
                <a16:creationId xmlns:a16="http://schemas.microsoft.com/office/drawing/2014/main" id="{E421F798-1653-4410-B626-2D14E9244E55}"/>
              </a:ext>
            </a:extLst>
          </xdr:cNvPr>
          <xdr:cNvGrpSpPr/>
        </xdr:nvGrpSpPr>
        <xdr:grpSpPr>
          <a:xfrm>
            <a:off x="23358413" y="7071828"/>
            <a:ext cx="747701" cy="757336"/>
            <a:chOff x="23407700" y="3322302"/>
            <a:chExt cx="747701" cy="757336"/>
          </a:xfrm>
        </xdr:grpSpPr>
        <xdr:sp macro="" textlink="">
          <xdr:nvSpPr>
            <xdr:cNvPr id="512" name="TextBox 511">
              <a:extLst>
                <a:ext uri="{FF2B5EF4-FFF2-40B4-BE49-F238E27FC236}">
                  <a16:creationId xmlns:a16="http://schemas.microsoft.com/office/drawing/2014/main" id="{6FB03C27-FF8D-40BC-8C61-D990A6E2D531}"/>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513" name="Rectangle 512">
              <a:extLst>
                <a:ext uri="{FF2B5EF4-FFF2-40B4-BE49-F238E27FC236}">
                  <a16:creationId xmlns:a16="http://schemas.microsoft.com/office/drawing/2014/main" id="{1F3D56EE-9E13-46F8-82B8-C0BDF64393C5}"/>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514" name="TextBox 513">
              <a:extLst>
                <a:ext uri="{FF2B5EF4-FFF2-40B4-BE49-F238E27FC236}">
                  <a16:creationId xmlns:a16="http://schemas.microsoft.com/office/drawing/2014/main" id="{C83B693D-9683-4E4A-ACD3-A8A7B302936B}"/>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511" name="TextBox 510">
            <a:extLst>
              <a:ext uri="{FF2B5EF4-FFF2-40B4-BE49-F238E27FC236}">
                <a16:creationId xmlns:a16="http://schemas.microsoft.com/office/drawing/2014/main" id="{E0D009B8-9ED0-4AB3-AB65-6C05C67EF11A}"/>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61</xdr:row>
      <xdr:rowOff>53349</xdr:rowOff>
    </xdr:from>
    <xdr:to>
      <xdr:col>12</xdr:col>
      <xdr:colOff>822193</xdr:colOff>
      <xdr:row>61</xdr:row>
      <xdr:rowOff>813948</xdr:rowOff>
    </xdr:to>
    <xdr:grpSp>
      <xdr:nvGrpSpPr>
        <xdr:cNvPr id="521" name="Group 520">
          <a:extLst>
            <a:ext uri="{FF2B5EF4-FFF2-40B4-BE49-F238E27FC236}">
              <a16:creationId xmlns:a16="http://schemas.microsoft.com/office/drawing/2014/main" id="{724226C4-F2EF-4B87-84E0-6DA44F25A13B}"/>
            </a:ext>
            <a:ext uri="{C183D7F6-B498-43B3-948B-1728B52AA6E4}">
              <adec:decorative xmlns:adec="http://schemas.microsoft.com/office/drawing/2017/decorative" val="1"/>
            </a:ext>
          </a:extLst>
        </xdr:cNvPr>
        <xdr:cNvGrpSpPr/>
      </xdr:nvGrpSpPr>
      <xdr:grpSpPr>
        <a:xfrm>
          <a:off x="12039600" y="41201349"/>
          <a:ext cx="745993" cy="760599"/>
          <a:chOff x="23358413" y="7071828"/>
          <a:chExt cx="747701" cy="760927"/>
        </a:xfrm>
      </xdr:grpSpPr>
      <xdr:grpSp>
        <xdr:nvGrpSpPr>
          <xdr:cNvPr id="522" name="Group 521">
            <a:extLst>
              <a:ext uri="{FF2B5EF4-FFF2-40B4-BE49-F238E27FC236}">
                <a16:creationId xmlns:a16="http://schemas.microsoft.com/office/drawing/2014/main" id="{AF16BC0D-B85D-48C6-AAA5-4FDB8B6784EB}"/>
              </a:ext>
            </a:extLst>
          </xdr:cNvPr>
          <xdr:cNvGrpSpPr/>
        </xdr:nvGrpSpPr>
        <xdr:grpSpPr>
          <a:xfrm>
            <a:off x="23358413" y="7071828"/>
            <a:ext cx="747701" cy="757336"/>
            <a:chOff x="23407700" y="3322302"/>
            <a:chExt cx="747701" cy="757336"/>
          </a:xfrm>
        </xdr:grpSpPr>
        <xdr:sp macro="" textlink="">
          <xdr:nvSpPr>
            <xdr:cNvPr id="524" name="TextBox 523">
              <a:extLst>
                <a:ext uri="{FF2B5EF4-FFF2-40B4-BE49-F238E27FC236}">
                  <a16:creationId xmlns:a16="http://schemas.microsoft.com/office/drawing/2014/main" id="{78BAA9BC-B3E6-415B-99C2-41906B96825B}"/>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525" name="Rectangle 524">
              <a:extLst>
                <a:ext uri="{FF2B5EF4-FFF2-40B4-BE49-F238E27FC236}">
                  <a16:creationId xmlns:a16="http://schemas.microsoft.com/office/drawing/2014/main" id="{8F4535EA-EC2E-4DFC-8DAE-4A0499A4FECB}"/>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526" name="TextBox 525">
              <a:extLst>
                <a:ext uri="{FF2B5EF4-FFF2-40B4-BE49-F238E27FC236}">
                  <a16:creationId xmlns:a16="http://schemas.microsoft.com/office/drawing/2014/main" id="{EA19C68E-E5B7-438A-B692-E988C6C0E4FC}"/>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523" name="TextBox 522">
            <a:extLst>
              <a:ext uri="{FF2B5EF4-FFF2-40B4-BE49-F238E27FC236}">
                <a16:creationId xmlns:a16="http://schemas.microsoft.com/office/drawing/2014/main" id="{2829846B-11B6-4A2A-8531-14F87789F7F9}"/>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62</xdr:row>
      <xdr:rowOff>53349</xdr:rowOff>
    </xdr:from>
    <xdr:to>
      <xdr:col>12</xdr:col>
      <xdr:colOff>822193</xdr:colOff>
      <xdr:row>62</xdr:row>
      <xdr:rowOff>813948</xdr:rowOff>
    </xdr:to>
    <xdr:grpSp>
      <xdr:nvGrpSpPr>
        <xdr:cNvPr id="533" name="Group 532">
          <a:extLst>
            <a:ext uri="{FF2B5EF4-FFF2-40B4-BE49-F238E27FC236}">
              <a16:creationId xmlns:a16="http://schemas.microsoft.com/office/drawing/2014/main" id="{8148B1AC-B61D-4FDA-BEDD-BCB3B61D0BAF}"/>
            </a:ext>
            <a:ext uri="{C183D7F6-B498-43B3-948B-1728B52AA6E4}">
              <adec:decorative xmlns:adec="http://schemas.microsoft.com/office/drawing/2017/decorative" val="1"/>
            </a:ext>
          </a:extLst>
        </xdr:cNvPr>
        <xdr:cNvGrpSpPr/>
      </xdr:nvGrpSpPr>
      <xdr:grpSpPr>
        <a:xfrm>
          <a:off x="12039600" y="42191949"/>
          <a:ext cx="745993" cy="760599"/>
          <a:chOff x="23358413" y="7071828"/>
          <a:chExt cx="747701" cy="760927"/>
        </a:xfrm>
      </xdr:grpSpPr>
      <xdr:grpSp>
        <xdr:nvGrpSpPr>
          <xdr:cNvPr id="534" name="Group 533">
            <a:extLst>
              <a:ext uri="{FF2B5EF4-FFF2-40B4-BE49-F238E27FC236}">
                <a16:creationId xmlns:a16="http://schemas.microsoft.com/office/drawing/2014/main" id="{7B704C05-A340-44CB-9A94-8F09AE76CF04}"/>
              </a:ext>
            </a:extLst>
          </xdr:cNvPr>
          <xdr:cNvGrpSpPr/>
        </xdr:nvGrpSpPr>
        <xdr:grpSpPr>
          <a:xfrm>
            <a:off x="23358413" y="7071828"/>
            <a:ext cx="747701" cy="757336"/>
            <a:chOff x="23407700" y="3322302"/>
            <a:chExt cx="747701" cy="757336"/>
          </a:xfrm>
        </xdr:grpSpPr>
        <xdr:sp macro="" textlink="">
          <xdr:nvSpPr>
            <xdr:cNvPr id="536" name="TextBox 535">
              <a:extLst>
                <a:ext uri="{FF2B5EF4-FFF2-40B4-BE49-F238E27FC236}">
                  <a16:creationId xmlns:a16="http://schemas.microsoft.com/office/drawing/2014/main" id="{56782CEE-B10D-4171-A7FA-F5EE4AB60CFA}"/>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537" name="Rectangle 536">
              <a:extLst>
                <a:ext uri="{FF2B5EF4-FFF2-40B4-BE49-F238E27FC236}">
                  <a16:creationId xmlns:a16="http://schemas.microsoft.com/office/drawing/2014/main" id="{355E213B-58BE-4BCA-A45B-F71839D24055}"/>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538" name="TextBox 537">
              <a:extLst>
                <a:ext uri="{FF2B5EF4-FFF2-40B4-BE49-F238E27FC236}">
                  <a16:creationId xmlns:a16="http://schemas.microsoft.com/office/drawing/2014/main" id="{C41B6DCB-4113-4AC7-AD1B-0181C8F4895D}"/>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535" name="TextBox 534">
            <a:extLst>
              <a:ext uri="{FF2B5EF4-FFF2-40B4-BE49-F238E27FC236}">
                <a16:creationId xmlns:a16="http://schemas.microsoft.com/office/drawing/2014/main" id="{E9E749F4-B2C5-4B08-9AA4-F30CD084DD2E}"/>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63</xdr:row>
      <xdr:rowOff>53349</xdr:rowOff>
    </xdr:from>
    <xdr:to>
      <xdr:col>12</xdr:col>
      <xdr:colOff>822193</xdr:colOff>
      <xdr:row>63</xdr:row>
      <xdr:rowOff>813948</xdr:rowOff>
    </xdr:to>
    <xdr:grpSp>
      <xdr:nvGrpSpPr>
        <xdr:cNvPr id="545" name="Group 544">
          <a:extLst>
            <a:ext uri="{FF2B5EF4-FFF2-40B4-BE49-F238E27FC236}">
              <a16:creationId xmlns:a16="http://schemas.microsoft.com/office/drawing/2014/main" id="{CB0D2A4F-FD8B-4694-ADC6-33F4B92B7917}"/>
            </a:ext>
            <a:ext uri="{C183D7F6-B498-43B3-948B-1728B52AA6E4}">
              <adec:decorative xmlns:adec="http://schemas.microsoft.com/office/drawing/2017/decorative" val="1"/>
            </a:ext>
          </a:extLst>
        </xdr:cNvPr>
        <xdr:cNvGrpSpPr/>
      </xdr:nvGrpSpPr>
      <xdr:grpSpPr>
        <a:xfrm>
          <a:off x="12039600" y="43182549"/>
          <a:ext cx="745993" cy="760599"/>
          <a:chOff x="23358413" y="7071828"/>
          <a:chExt cx="747701" cy="760927"/>
        </a:xfrm>
      </xdr:grpSpPr>
      <xdr:grpSp>
        <xdr:nvGrpSpPr>
          <xdr:cNvPr id="546" name="Group 545">
            <a:extLst>
              <a:ext uri="{FF2B5EF4-FFF2-40B4-BE49-F238E27FC236}">
                <a16:creationId xmlns:a16="http://schemas.microsoft.com/office/drawing/2014/main" id="{1D372FB3-36A6-4F03-B845-327D3C3F0F7B}"/>
              </a:ext>
            </a:extLst>
          </xdr:cNvPr>
          <xdr:cNvGrpSpPr/>
        </xdr:nvGrpSpPr>
        <xdr:grpSpPr>
          <a:xfrm>
            <a:off x="23358413" y="7071828"/>
            <a:ext cx="747701" cy="757336"/>
            <a:chOff x="23407700" y="3322302"/>
            <a:chExt cx="747701" cy="757336"/>
          </a:xfrm>
        </xdr:grpSpPr>
        <xdr:sp macro="" textlink="">
          <xdr:nvSpPr>
            <xdr:cNvPr id="548" name="TextBox 547">
              <a:extLst>
                <a:ext uri="{FF2B5EF4-FFF2-40B4-BE49-F238E27FC236}">
                  <a16:creationId xmlns:a16="http://schemas.microsoft.com/office/drawing/2014/main" id="{4CBF767B-799B-43BE-BEA4-5E262A4CCEE2}"/>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549" name="Rectangle 548">
              <a:extLst>
                <a:ext uri="{FF2B5EF4-FFF2-40B4-BE49-F238E27FC236}">
                  <a16:creationId xmlns:a16="http://schemas.microsoft.com/office/drawing/2014/main" id="{3EF61D88-EAC0-44B6-B58D-18C40FE4C181}"/>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550" name="TextBox 549">
              <a:extLst>
                <a:ext uri="{FF2B5EF4-FFF2-40B4-BE49-F238E27FC236}">
                  <a16:creationId xmlns:a16="http://schemas.microsoft.com/office/drawing/2014/main" id="{1AB511AF-85BA-40EA-9839-2F4E912A52F2}"/>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547" name="TextBox 546">
            <a:extLst>
              <a:ext uri="{FF2B5EF4-FFF2-40B4-BE49-F238E27FC236}">
                <a16:creationId xmlns:a16="http://schemas.microsoft.com/office/drawing/2014/main" id="{7DF888BF-408C-4C60-B7BA-F081AFBB91D9}"/>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64</xdr:row>
      <xdr:rowOff>53349</xdr:rowOff>
    </xdr:from>
    <xdr:to>
      <xdr:col>12</xdr:col>
      <xdr:colOff>822193</xdr:colOff>
      <xdr:row>64</xdr:row>
      <xdr:rowOff>813948</xdr:rowOff>
    </xdr:to>
    <xdr:grpSp>
      <xdr:nvGrpSpPr>
        <xdr:cNvPr id="557" name="Group 556">
          <a:extLst>
            <a:ext uri="{FF2B5EF4-FFF2-40B4-BE49-F238E27FC236}">
              <a16:creationId xmlns:a16="http://schemas.microsoft.com/office/drawing/2014/main" id="{E880C897-19BD-4B97-A2A7-5D00B8590260}"/>
            </a:ext>
            <a:ext uri="{C183D7F6-B498-43B3-948B-1728B52AA6E4}">
              <adec:decorative xmlns:adec="http://schemas.microsoft.com/office/drawing/2017/decorative" val="1"/>
            </a:ext>
          </a:extLst>
        </xdr:cNvPr>
        <xdr:cNvGrpSpPr/>
      </xdr:nvGrpSpPr>
      <xdr:grpSpPr>
        <a:xfrm>
          <a:off x="12039600" y="44173149"/>
          <a:ext cx="745993" cy="760599"/>
          <a:chOff x="23358413" y="7071828"/>
          <a:chExt cx="747701" cy="760927"/>
        </a:xfrm>
      </xdr:grpSpPr>
      <xdr:grpSp>
        <xdr:nvGrpSpPr>
          <xdr:cNvPr id="558" name="Group 557">
            <a:extLst>
              <a:ext uri="{FF2B5EF4-FFF2-40B4-BE49-F238E27FC236}">
                <a16:creationId xmlns:a16="http://schemas.microsoft.com/office/drawing/2014/main" id="{FCA7DCF8-A6E6-4517-A938-615EC134FAF2}"/>
              </a:ext>
            </a:extLst>
          </xdr:cNvPr>
          <xdr:cNvGrpSpPr/>
        </xdr:nvGrpSpPr>
        <xdr:grpSpPr>
          <a:xfrm>
            <a:off x="23358413" y="7071828"/>
            <a:ext cx="747701" cy="757336"/>
            <a:chOff x="23407700" y="3322302"/>
            <a:chExt cx="747701" cy="757336"/>
          </a:xfrm>
        </xdr:grpSpPr>
        <xdr:sp macro="" textlink="">
          <xdr:nvSpPr>
            <xdr:cNvPr id="560" name="TextBox 559">
              <a:extLst>
                <a:ext uri="{FF2B5EF4-FFF2-40B4-BE49-F238E27FC236}">
                  <a16:creationId xmlns:a16="http://schemas.microsoft.com/office/drawing/2014/main" id="{7F21BB2B-0A4E-4D92-AD97-0E65DC56575F}"/>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561" name="Rectangle 560">
              <a:extLst>
                <a:ext uri="{FF2B5EF4-FFF2-40B4-BE49-F238E27FC236}">
                  <a16:creationId xmlns:a16="http://schemas.microsoft.com/office/drawing/2014/main" id="{28457B43-DB17-49DD-844E-CA6FED45E90A}"/>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562" name="TextBox 561">
              <a:extLst>
                <a:ext uri="{FF2B5EF4-FFF2-40B4-BE49-F238E27FC236}">
                  <a16:creationId xmlns:a16="http://schemas.microsoft.com/office/drawing/2014/main" id="{7D5A35BC-F6FA-48B7-ACE1-569ED7499D1A}"/>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559" name="TextBox 558">
            <a:extLst>
              <a:ext uri="{FF2B5EF4-FFF2-40B4-BE49-F238E27FC236}">
                <a16:creationId xmlns:a16="http://schemas.microsoft.com/office/drawing/2014/main" id="{D4DB6D7F-6857-4F43-A9E2-DF74EAC94954}"/>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65</xdr:row>
      <xdr:rowOff>53349</xdr:rowOff>
    </xdr:from>
    <xdr:to>
      <xdr:col>12</xdr:col>
      <xdr:colOff>822193</xdr:colOff>
      <xdr:row>65</xdr:row>
      <xdr:rowOff>813948</xdr:rowOff>
    </xdr:to>
    <xdr:grpSp>
      <xdr:nvGrpSpPr>
        <xdr:cNvPr id="569" name="Group 568">
          <a:extLst>
            <a:ext uri="{FF2B5EF4-FFF2-40B4-BE49-F238E27FC236}">
              <a16:creationId xmlns:a16="http://schemas.microsoft.com/office/drawing/2014/main" id="{C3FA5AFA-C3F8-4396-A169-0B87BB8B5B79}"/>
            </a:ext>
            <a:ext uri="{C183D7F6-B498-43B3-948B-1728B52AA6E4}">
              <adec:decorative xmlns:adec="http://schemas.microsoft.com/office/drawing/2017/decorative" val="1"/>
            </a:ext>
          </a:extLst>
        </xdr:cNvPr>
        <xdr:cNvGrpSpPr/>
      </xdr:nvGrpSpPr>
      <xdr:grpSpPr>
        <a:xfrm>
          <a:off x="12039600" y="45163749"/>
          <a:ext cx="745993" cy="760599"/>
          <a:chOff x="23358413" y="7071828"/>
          <a:chExt cx="747701" cy="760927"/>
        </a:xfrm>
      </xdr:grpSpPr>
      <xdr:grpSp>
        <xdr:nvGrpSpPr>
          <xdr:cNvPr id="570" name="Group 569">
            <a:extLst>
              <a:ext uri="{FF2B5EF4-FFF2-40B4-BE49-F238E27FC236}">
                <a16:creationId xmlns:a16="http://schemas.microsoft.com/office/drawing/2014/main" id="{B1865FB5-7B05-401F-A307-2A270939E806}"/>
              </a:ext>
            </a:extLst>
          </xdr:cNvPr>
          <xdr:cNvGrpSpPr/>
        </xdr:nvGrpSpPr>
        <xdr:grpSpPr>
          <a:xfrm>
            <a:off x="23358413" y="7071828"/>
            <a:ext cx="747701" cy="757336"/>
            <a:chOff x="23407700" y="3322302"/>
            <a:chExt cx="747701" cy="757336"/>
          </a:xfrm>
        </xdr:grpSpPr>
        <xdr:sp macro="" textlink="">
          <xdr:nvSpPr>
            <xdr:cNvPr id="572" name="TextBox 571">
              <a:extLst>
                <a:ext uri="{FF2B5EF4-FFF2-40B4-BE49-F238E27FC236}">
                  <a16:creationId xmlns:a16="http://schemas.microsoft.com/office/drawing/2014/main" id="{852E36FD-5582-4D40-9ECB-FB968D5988ED}"/>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573" name="Rectangle 572">
              <a:extLst>
                <a:ext uri="{FF2B5EF4-FFF2-40B4-BE49-F238E27FC236}">
                  <a16:creationId xmlns:a16="http://schemas.microsoft.com/office/drawing/2014/main" id="{A675CA37-212B-4B8E-A32B-8121D10ECDE8}"/>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574" name="TextBox 573">
              <a:extLst>
                <a:ext uri="{FF2B5EF4-FFF2-40B4-BE49-F238E27FC236}">
                  <a16:creationId xmlns:a16="http://schemas.microsoft.com/office/drawing/2014/main" id="{70C5F579-8CEA-4B03-BAF4-5526D6FFB9DA}"/>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571" name="TextBox 570">
            <a:extLst>
              <a:ext uri="{FF2B5EF4-FFF2-40B4-BE49-F238E27FC236}">
                <a16:creationId xmlns:a16="http://schemas.microsoft.com/office/drawing/2014/main" id="{6CD51561-40B6-4D53-BD02-BDE10FBEDB6C}"/>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66</xdr:row>
      <xdr:rowOff>53349</xdr:rowOff>
    </xdr:from>
    <xdr:to>
      <xdr:col>12</xdr:col>
      <xdr:colOff>822193</xdr:colOff>
      <xdr:row>66</xdr:row>
      <xdr:rowOff>813948</xdr:rowOff>
    </xdr:to>
    <xdr:grpSp>
      <xdr:nvGrpSpPr>
        <xdr:cNvPr id="581" name="Group 580">
          <a:extLst>
            <a:ext uri="{FF2B5EF4-FFF2-40B4-BE49-F238E27FC236}">
              <a16:creationId xmlns:a16="http://schemas.microsoft.com/office/drawing/2014/main" id="{3C0D2DD5-3F04-4D00-90C7-E379F5D85DBB}"/>
            </a:ext>
            <a:ext uri="{C183D7F6-B498-43B3-948B-1728B52AA6E4}">
              <adec:decorative xmlns:adec="http://schemas.microsoft.com/office/drawing/2017/decorative" val="1"/>
            </a:ext>
          </a:extLst>
        </xdr:cNvPr>
        <xdr:cNvGrpSpPr/>
      </xdr:nvGrpSpPr>
      <xdr:grpSpPr>
        <a:xfrm>
          <a:off x="12039600" y="46154349"/>
          <a:ext cx="745993" cy="760599"/>
          <a:chOff x="23358413" y="7071828"/>
          <a:chExt cx="747701" cy="760927"/>
        </a:xfrm>
      </xdr:grpSpPr>
      <xdr:grpSp>
        <xdr:nvGrpSpPr>
          <xdr:cNvPr id="582" name="Group 581">
            <a:extLst>
              <a:ext uri="{FF2B5EF4-FFF2-40B4-BE49-F238E27FC236}">
                <a16:creationId xmlns:a16="http://schemas.microsoft.com/office/drawing/2014/main" id="{275BDBA4-B8C7-4478-9AD5-ABF8A56497C5}"/>
              </a:ext>
            </a:extLst>
          </xdr:cNvPr>
          <xdr:cNvGrpSpPr/>
        </xdr:nvGrpSpPr>
        <xdr:grpSpPr>
          <a:xfrm>
            <a:off x="23358413" y="7071828"/>
            <a:ext cx="747701" cy="757336"/>
            <a:chOff x="23407700" y="3322302"/>
            <a:chExt cx="747701" cy="757336"/>
          </a:xfrm>
        </xdr:grpSpPr>
        <xdr:sp macro="" textlink="">
          <xdr:nvSpPr>
            <xdr:cNvPr id="584" name="TextBox 583">
              <a:extLst>
                <a:ext uri="{FF2B5EF4-FFF2-40B4-BE49-F238E27FC236}">
                  <a16:creationId xmlns:a16="http://schemas.microsoft.com/office/drawing/2014/main" id="{68137C3D-99E1-4C98-8249-133CA183FF20}"/>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585" name="Rectangle 584">
              <a:extLst>
                <a:ext uri="{FF2B5EF4-FFF2-40B4-BE49-F238E27FC236}">
                  <a16:creationId xmlns:a16="http://schemas.microsoft.com/office/drawing/2014/main" id="{541320FE-9477-40A1-A4D0-8C3B7BD01245}"/>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586" name="TextBox 585">
              <a:extLst>
                <a:ext uri="{FF2B5EF4-FFF2-40B4-BE49-F238E27FC236}">
                  <a16:creationId xmlns:a16="http://schemas.microsoft.com/office/drawing/2014/main" id="{48BA9254-F05A-471E-AEB3-889D6F0803C3}"/>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583" name="TextBox 582">
            <a:extLst>
              <a:ext uri="{FF2B5EF4-FFF2-40B4-BE49-F238E27FC236}">
                <a16:creationId xmlns:a16="http://schemas.microsoft.com/office/drawing/2014/main" id="{3BB50670-8AF3-4965-8460-B97EAADF8422}"/>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67</xdr:row>
      <xdr:rowOff>53349</xdr:rowOff>
    </xdr:from>
    <xdr:to>
      <xdr:col>12</xdr:col>
      <xdr:colOff>822193</xdr:colOff>
      <xdr:row>67</xdr:row>
      <xdr:rowOff>813948</xdr:rowOff>
    </xdr:to>
    <xdr:grpSp>
      <xdr:nvGrpSpPr>
        <xdr:cNvPr id="593" name="Group 592">
          <a:extLst>
            <a:ext uri="{FF2B5EF4-FFF2-40B4-BE49-F238E27FC236}">
              <a16:creationId xmlns:a16="http://schemas.microsoft.com/office/drawing/2014/main" id="{FE96D74F-C122-42C5-83C2-A670733FC995}"/>
            </a:ext>
            <a:ext uri="{C183D7F6-B498-43B3-948B-1728B52AA6E4}">
              <adec:decorative xmlns:adec="http://schemas.microsoft.com/office/drawing/2017/decorative" val="1"/>
            </a:ext>
          </a:extLst>
        </xdr:cNvPr>
        <xdr:cNvGrpSpPr/>
      </xdr:nvGrpSpPr>
      <xdr:grpSpPr>
        <a:xfrm>
          <a:off x="12039600" y="47144949"/>
          <a:ext cx="745993" cy="760599"/>
          <a:chOff x="23358413" y="7071828"/>
          <a:chExt cx="747701" cy="760927"/>
        </a:xfrm>
      </xdr:grpSpPr>
      <xdr:grpSp>
        <xdr:nvGrpSpPr>
          <xdr:cNvPr id="594" name="Group 593">
            <a:extLst>
              <a:ext uri="{FF2B5EF4-FFF2-40B4-BE49-F238E27FC236}">
                <a16:creationId xmlns:a16="http://schemas.microsoft.com/office/drawing/2014/main" id="{30FA5649-0D82-4694-B262-2F7A78CC00AC}"/>
              </a:ext>
            </a:extLst>
          </xdr:cNvPr>
          <xdr:cNvGrpSpPr/>
        </xdr:nvGrpSpPr>
        <xdr:grpSpPr>
          <a:xfrm>
            <a:off x="23358413" y="7071828"/>
            <a:ext cx="747701" cy="757336"/>
            <a:chOff x="23407700" y="3322302"/>
            <a:chExt cx="747701" cy="757336"/>
          </a:xfrm>
        </xdr:grpSpPr>
        <xdr:sp macro="" textlink="">
          <xdr:nvSpPr>
            <xdr:cNvPr id="596" name="TextBox 595">
              <a:extLst>
                <a:ext uri="{FF2B5EF4-FFF2-40B4-BE49-F238E27FC236}">
                  <a16:creationId xmlns:a16="http://schemas.microsoft.com/office/drawing/2014/main" id="{65173F03-BB23-4928-B9A7-BA1FE2743BCB}"/>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597" name="Rectangle 596">
              <a:extLst>
                <a:ext uri="{FF2B5EF4-FFF2-40B4-BE49-F238E27FC236}">
                  <a16:creationId xmlns:a16="http://schemas.microsoft.com/office/drawing/2014/main" id="{C7C1BFD3-B28A-403F-83E6-85F4FE9161E5}"/>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598" name="TextBox 597">
              <a:extLst>
                <a:ext uri="{FF2B5EF4-FFF2-40B4-BE49-F238E27FC236}">
                  <a16:creationId xmlns:a16="http://schemas.microsoft.com/office/drawing/2014/main" id="{4DB68193-38A2-476E-8CCB-8D5C81D8057F}"/>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595" name="TextBox 594">
            <a:extLst>
              <a:ext uri="{FF2B5EF4-FFF2-40B4-BE49-F238E27FC236}">
                <a16:creationId xmlns:a16="http://schemas.microsoft.com/office/drawing/2014/main" id="{17421036-1049-4D66-8020-C6FCC6D779C2}"/>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68</xdr:row>
      <xdr:rowOff>53349</xdr:rowOff>
    </xdr:from>
    <xdr:to>
      <xdr:col>12</xdr:col>
      <xdr:colOff>822193</xdr:colOff>
      <xdr:row>68</xdr:row>
      <xdr:rowOff>813948</xdr:rowOff>
    </xdr:to>
    <xdr:grpSp>
      <xdr:nvGrpSpPr>
        <xdr:cNvPr id="605" name="Group 604">
          <a:extLst>
            <a:ext uri="{FF2B5EF4-FFF2-40B4-BE49-F238E27FC236}">
              <a16:creationId xmlns:a16="http://schemas.microsoft.com/office/drawing/2014/main" id="{2D88FEC9-8936-4C5D-8AE6-A2252A913134}"/>
            </a:ext>
            <a:ext uri="{C183D7F6-B498-43B3-948B-1728B52AA6E4}">
              <adec:decorative xmlns:adec="http://schemas.microsoft.com/office/drawing/2017/decorative" val="1"/>
            </a:ext>
          </a:extLst>
        </xdr:cNvPr>
        <xdr:cNvGrpSpPr/>
      </xdr:nvGrpSpPr>
      <xdr:grpSpPr>
        <a:xfrm>
          <a:off x="12039600" y="48135549"/>
          <a:ext cx="745993" cy="760599"/>
          <a:chOff x="23358413" y="7071828"/>
          <a:chExt cx="747701" cy="760927"/>
        </a:xfrm>
      </xdr:grpSpPr>
      <xdr:grpSp>
        <xdr:nvGrpSpPr>
          <xdr:cNvPr id="606" name="Group 605">
            <a:extLst>
              <a:ext uri="{FF2B5EF4-FFF2-40B4-BE49-F238E27FC236}">
                <a16:creationId xmlns:a16="http://schemas.microsoft.com/office/drawing/2014/main" id="{8D0CEECC-1C6F-43EE-B33C-C8227C95A917}"/>
              </a:ext>
            </a:extLst>
          </xdr:cNvPr>
          <xdr:cNvGrpSpPr/>
        </xdr:nvGrpSpPr>
        <xdr:grpSpPr>
          <a:xfrm>
            <a:off x="23358413" y="7071828"/>
            <a:ext cx="747701" cy="757336"/>
            <a:chOff x="23407700" y="3322302"/>
            <a:chExt cx="747701" cy="757336"/>
          </a:xfrm>
        </xdr:grpSpPr>
        <xdr:sp macro="" textlink="">
          <xdr:nvSpPr>
            <xdr:cNvPr id="608" name="TextBox 607">
              <a:extLst>
                <a:ext uri="{FF2B5EF4-FFF2-40B4-BE49-F238E27FC236}">
                  <a16:creationId xmlns:a16="http://schemas.microsoft.com/office/drawing/2014/main" id="{E3244FEC-38CE-41FB-8012-83D84E69CB5E}"/>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609" name="Rectangle 608">
              <a:extLst>
                <a:ext uri="{FF2B5EF4-FFF2-40B4-BE49-F238E27FC236}">
                  <a16:creationId xmlns:a16="http://schemas.microsoft.com/office/drawing/2014/main" id="{FFBE575D-D6F6-4DB3-99C6-1058DD671457}"/>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610" name="TextBox 609">
              <a:extLst>
                <a:ext uri="{FF2B5EF4-FFF2-40B4-BE49-F238E27FC236}">
                  <a16:creationId xmlns:a16="http://schemas.microsoft.com/office/drawing/2014/main" id="{3E07DF2C-7DBC-45EA-A7FB-72C453685E9E}"/>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607" name="TextBox 606">
            <a:extLst>
              <a:ext uri="{FF2B5EF4-FFF2-40B4-BE49-F238E27FC236}">
                <a16:creationId xmlns:a16="http://schemas.microsoft.com/office/drawing/2014/main" id="{059D1F5F-6470-4E7B-9256-B3D8040FCE92}"/>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69</xdr:row>
      <xdr:rowOff>53349</xdr:rowOff>
    </xdr:from>
    <xdr:to>
      <xdr:col>12</xdr:col>
      <xdr:colOff>822193</xdr:colOff>
      <xdr:row>69</xdr:row>
      <xdr:rowOff>813948</xdr:rowOff>
    </xdr:to>
    <xdr:grpSp>
      <xdr:nvGrpSpPr>
        <xdr:cNvPr id="617" name="Group 616">
          <a:extLst>
            <a:ext uri="{FF2B5EF4-FFF2-40B4-BE49-F238E27FC236}">
              <a16:creationId xmlns:a16="http://schemas.microsoft.com/office/drawing/2014/main" id="{D8B58716-4263-4E96-AE90-8BCEF78DC2E9}"/>
            </a:ext>
            <a:ext uri="{C183D7F6-B498-43B3-948B-1728B52AA6E4}">
              <adec:decorative xmlns:adec="http://schemas.microsoft.com/office/drawing/2017/decorative" val="1"/>
            </a:ext>
          </a:extLst>
        </xdr:cNvPr>
        <xdr:cNvGrpSpPr/>
      </xdr:nvGrpSpPr>
      <xdr:grpSpPr>
        <a:xfrm>
          <a:off x="12039600" y="49126149"/>
          <a:ext cx="745993" cy="760599"/>
          <a:chOff x="23358413" y="7071828"/>
          <a:chExt cx="747701" cy="760927"/>
        </a:xfrm>
      </xdr:grpSpPr>
      <xdr:grpSp>
        <xdr:nvGrpSpPr>
          <xdr:cNvPr id="618" name="Group 617">
            <a:extLst>
              <a:ext uri="{FF2B5EF4-FFF2-40B4-BE49-F238E27FC236}">
                <a16:creationId xmlns:a16="http://schemas.microsoft.com/office/drawing/2014/main" id="{6451EFC7-6106-4AB3-9703-73B490C28BB7}"/>
              </a:ext>
            </a:extLst>
          </xdr:cNvPr>
          <xdr:cNvGrpSpPr/>
        </xdr:nvGrpSpPr>
        <xdr:grpSpPr>
          <a:xfrm>
            <a:off x="23358413" y="7071828"/>
            <a:ext cx="747701" cy="757336"/>
            <a:chOff x="23407700" y="3322302"/>
            <a:chExt cx="747701" cy="757336"/>
          </a:xfrm>
        </xdr:grpSpPr>
        <xdr:sp macro="" textlink="">
          <xdr:nvSpPr>
            <xdr:cNvPr id="620" name="TextBox 619">
              <a:extLst>
                <a:ext uri="{FF2B5EF4-FFF2-40B4-BE49-F238E27FC236}">
                  <a16:creationId xmlns:a16="http://schemas.microsoft.com/office/drawing/2014/main" id="{E6D570CA-1EFA-477B-B06C-A24AFC1DD6E6}"/>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621" name="Rectangle 620">
              <a:extLst>
                <a:ext uri="{FF2B5EF4-FFF2-40B4-BE49-F238E27FC236}">
                  <a16:creationId xmlns:a16="http://schemas.microsoft.com/office/drawing/2014/main" id="{9DB15848-31E4-419D-9640-3278122A45C1}"/>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622" name="TextBox 621">
              <a:extLst>
                <a:ext uri="{FF2B5EF4-FFF2-40B4-BE49-F238E27FC236}">
                  <a16:creationId xmlns:a16="http://schemas.microsoft.com/office/drawing/2014/main" id="{3899FE25-C420-42F2-885C-9E194BA74FA7}"/>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619" name="TextBox 618">
            <a:extLst>
              <a:ext uri="{FF2B5EF4-FFF2-40B4-BE49-F238E27FC236}">
                <a16:creationId xmlns:a16="http://schemas.microsoft.com/office/drawing/2014/main" id="{D441B2BC-4EE8-4006-9690-D868EF8D5AC3}"/>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70</xdr:row>
      <xdr:rowOff>53349</xdr:rowOff>
    </xdr:from>
    <xdr:to>
      <xdr:col>12</xdr:col>
      <xdr:colOff>822193</xdr:colOff>
      <xdr:row>70</xdr:row>
      <xdr:rowOff>813948</xdr:rowOff>
    </xdr:to>
    <xdr:grpSp>
      <xdr:nvGrpSpPr>
        <xdr:cNvPr id="629" name="Group 628">
          <a:extLst>
            <a:ext uri="{FF2B5EF4-FFF2-40B4-BE49-F238E27FC236}">
              <a16:creationId xmlns:a16="http://schemas.microsoft.com/office/drawing/2014/main" id="{4B3A4C47-BB91-4E44-8274-1BD667F667F1}"/>
            </a:ext>
            <a:ext uri="{C183D7F6-B498-43B3-948B-1728B52AA6E4}">
              <adec:decorative xmlns:adec="http://schemas.microsoft.com/office/drawing/2017/decorative" val="1"/>
            </a:ext>
          </a:extLst>
        </xdr:cNvPr>
        <xdr:cNvGrpSpPr/>
      </xdr:nvGrpSpPr>
      <xdr:grpSpPr>
        <a:xfrm>
          <a:off x="12039600" y="50116749"/>
          <a:ext cx="745993" cy="760599"/>
          <a:chOff x="23358413" y="7071828"/>
          <a:chExt cx="747701" cy="760927"/>
        </a:xfrm>
      </xdr:grpSpPr>
      <xdr:grpSp>
        <xdr:nvGrpSpPr>
          <xdr:cNvPr id="630" name="Group 629">
            <a:extLst>
              <a:ext uri="{FF2B5EF4-FFF2-40B4-BE49-F238E27FC236}">
                <a16:creationId xmlns:a16="http://schemas.microsoft.com/office/drawing/2014/main" id="{09AA2C73-349C-40C3-B9C2-BEFFD0550C5F}"/>
              </a:ext>
            </a:extLst>
          </xdr:cNvPr>
          <xdr:cNvGrpSpPr/>
        </xdr:nvGrpSpPr>
        <xdr:grpSpPr>
          <a:xfrm>
            <a:off x="23358413" y="7071828"/>
            <a:ext cx="747701" cy="757336"/>
            <a:chOff x="23407700" y="3322302"/>
            <a:chExt cx="747701" cy="757336"/>
          </a:xfrm>
        </xdr:grpSpPr>
        <xdr:sp macro="" textlink="">
          <xdr:nvSpPr>
            <xdr:cNvPr id="632" name="TextBox 631">
              <a:extLst>
                <a:ext uri="{FF2B5EF4-FFF2-40B4-BE49-F238E27FC236}">
                  <a16:creationId xmlns:a16="http://schemas.microsoft.com/office/drawing/2014/main" id="{4A1972A7-A899-45B1-9CDB-F4039994271A}"/>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633" name="Rectangle 632">
              <a:extLst>
                <a:ext uri="{FF2B5EF4-FFF2-40B4-BE49-F238E27FC236}">
                  <a16:creationId xmlns:a16="http://schemas.microsoft.com/office/drawing/2014/main" id="{DF1CCF8D-767C-4979-868B-A4A7C1154EFB}"/>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634" name="TextBox 633">
              <a:extLst>
                <a:ext uri="{FF2B5EF4-FFF2-40B4-BE49-F238E27FC236}">
                  <a16:creationId xmlns:a16="http://schemas.microsoft.com/office/drawing/2014/main" id="{F8DF6BAD-DC44-470C-A9E3-5C22B9FF7677}"/>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631" name="TextBox 630">
            <a:extLst>
              <a:ext uri="{FF2B5EF4-FFF2-40B4-BE49-F238E27FC236}">
                <a16:creationId xmlns:a16="http://schemas.microsoft.com/office/drawing/2014/main" id="{1FFEA420-7FFA-44CB-BC1B-B595118FC641}"/>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71</xdr:row>
      <xdr:rowOff>53349</xdr:rowOff>
    </xdr:from>
    <xdr:to>
      <xdr:col>12</xdr:col>
      <xdr:colOff>822193</xdr:colOff>
      <xdr:row>71</xdr:row>
      <xdr:rowOff>813948</xdr:rowOff>
    </xdr:to>
    <xdr:grpSp>
      <xdr:nvGrpSpPr>
        <xdr:cNvPr id="641" name="Group 640">
          <a:extLst>
            <a:ext uri="{FF2B5EF4-FFF2-40B4-BE49-F238E27FC236}">
              <a16:creationId xmlns:a16="http://schemas.microsoft.com/office/drawing/2014/main" id="{E124C33E-6BE9-49BF-9A52-6C06045054E7}"/>
            </a:ext>
            <a:ext uri="{C183D7F6-B498-43B3-948B-1728B52AA6E4}">
              <adec:decorative xmlns:adec="http://schemas.microsoft.com/office/drawing/2017/decorative" val="1"/>
            </a:ext>
          </a:extLst>
        </xdr:cNvPr>
        <xdr:cNvGrpSpPr/>
      </xdr:nvGrpSpPr>
      <xdr:grpSpPr>
        <a:xfrm>
          <a:off x="12039600" y="51107349"/>
          <a:ext cx="745993" cy="760599"/>
          <a:chOff x="23358413" y="7071828"/>
          <a:chExt cx="747701" cy="760927"/>
        </a:xfrm>
      </xdr:grpSpPr>
      <xdr:grpSp>
        <xdr:nvGrpSpPr>
          <xdr:cNvPr id="642" name="Group 641">
            <a:extLst>
              <a:ext uri="{FF2B5EF4-FFF2-40B4-BE49-F238E27FC236}">
                <a16:creationId xmlns:a16="http://schemas.microsoft.com/office/drawing/2014/main" id="{3D08E583-B91E-461B-851B-BD9E96A495A7}"/>
              </a:ext>
            </a:extLst>
          </xdr:cNvPr>
          <xdr:cNvGrpSpPr/>
        </xdr:nvGrpSpPr>
        <xdr:grpSpPr>
          <a:xfrm>
            <a:off x="23358413" y="7071828"/>
            <a:ext cx="747701" cy="757336"/>
            <a:chOff x="23407700" y="3322302"/>
            <a:chExt cx="747701" cy="757336"/>
          </a:xfrm>
        </xdr:grpSpPr>
        <xdr:sp macro="" textlink="">
          <xdr:nvSpPr>
            <xdr:cNvPr id="644" name="TextBox 643">
              <a:extLst>
                <a:ext uri="{FF2B5EF4-FFF2-40B4-BE49-F238E27FC236}">
                  <a16:creationId xmlns:a16="http://schemas.microsoft.com/office/drawing/2014/main" id="{24A70226-6EBA-448F-939B-574F09473893}"/>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645" name="Rectangle 644">
              <a:extLst>
                <a:ext uri="{FF2B5EF4-FFF2-40B4-BE49-F238E27FC236}">
                  <a16:creationId xmlns:a16="http://schemas.microsoft.com/office/drawing/2014/main" id="{622A1BBD-DDE9-4A17-9C02-CC6C1D400077}"/>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646" name="TextBox 645">
              <a:extLst>
                <a:ext uri="{FF2B5EF4-FFF2-40B4-BE49-F238E27FC236}">
                  <a16:creationId xmlns:a16="http://schemas.microsoft.com/office/drawing/2014/main" id="{6FCF1F45-DBF0-4A54-950C-780E40A26B96}"/>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643" name="TextBox 642">
            <a:extLst>
              <a:ext uri="{FF2B5EF4-FFF2-40B4-BE49-F238E27FC236}">
                <a16:creationId xmlns:a16="http://schemas.microsoft.com/office/drawing/2014/main" id="{29EAD895-50A0-4F78-A2A7-1EA10733D926}"/>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72</xdr:row>
      <xdr:rowOff>53349</xdr:rowOff>
    </xdr:from>
    <xdr:to>
      <xdr:col>12</xdr:col>
      <xdr:colOff>822193</xdr:colOff>
      <xdr:row>72</xdr:row>
      <xdr:rowOff>813948</xdr:rowOff>
    </xdr:to>
    <xdr:grpSp>
      <xdr:nvGrpSpPr>
        <xdr:cNvPr id="653" name="Group 652">
          <a:extLst>
            <a:ext uri="{FF2B5EF4-FFF2-40B4-BE49-F238E27FC236}">
              <a16:creationId xmlns:a16="http://schemas.microsoft.com/office/drawing/2014/main" id="{61DFE564-CF38-4E9F-9B2B-96B86AA791C9}"/>
            </a:ext>
            <a:ext uri="{C183D7F6-B498-43B3-948B-1728B52AA6E4}">
              <adec:decorative xmlns:adec="http://schemas.microsoft.com/office/drawing/2017/decorative" val="1"/>
            </a:ext>
          </a:extLst>
        </xdr:cNvPr>
        <xdr:cNvGrpSpPr/>
      </xdr:nvGrpSpPr>
      <xdr:grpSpPr>
        <a:xfrm>
          <a:off x="12039600" y="52097949"/>
          <a:ext cx="745993" cy="760599"/>
          <a:chOff x="23358413" y="7071828"/>
          <a:chExt cx="747701" cy="760927"/>
        </a:xfrm>
      </xdr:grpSpPr>
      <xdr:grpSp>
        <xdr:nvGrpSpPr>
          <xdr:cNvPr id="654" name="Group 653">
            <a:extLst>
              <a:ext uri="{FF2B5EF4-FFF2-40B4-BE49-F238E27FC236}">
                <a16:creationId xmlns:a16="http://schemas.microsoft.com/office/drawing/2014/main" id="{D7C17F6A-AA62-4CAA-A404-A12CBE226C71}"/>
              </a:ext>
            </a:extLst>
          </xdr:cNvPr>
          <xdr:cNvGrpSpPr/>
        </xdr:nvGrpSpPr>
        <xdr:grpSpPr>
          <a:xfrm>
            <a:off x="23358413" y="7071828"/>
            <a:ext cx="747701" cy="757336"/>
            <a:chOff x="23407700" y="3322302"/>
            <a:chExt cx="747701" cy="757336"/>
          </a:xfrm>
        </xdr:grpSpPr>
        <xdr:sp macro="" textlink="">
          <xdr:nvSpPr>
            <xdr:cNvPr id="656" name="TextBox 655">
              <a:extLst>
                <a:ext uri="{FF2B5EF4-FFF2-40B4-BE49-F238E27FC236}">
                  <a16:creationId xmlns:a16="http://schemas.microsoft.com/office/drawing/2014/main" id="{9B223037-2F68-4E22-A3B0-943A3A739B84}"/>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657" name="Rectangle 656">
              <a:extLst>
                <a:ext uri="{FF2B5EF4-FFF2-40B4-BE49-F238E27FC236}">
                  <a16:creationId xmlns:a16="http://schemas.microsoft.com/office/drawing/2014/main" id="{A99D3CFE-0707-4F42-B1AD-5BAE20B48654}"/>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658" name="TextBox 657">
              <a:extLst>
                <a:ext uri="{FF2B5EF4-FFF2-40B4-BE49-F238E27FC236}">
                  <a16:creationId xmlns:a16="http://schemas.microsoft.com/office/drawing/2014/main" id="{148BE157-63BB-45D7-AC23-CF735906336F}"/>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655" name="TextBox 654">
            <a:extLst>
              <a:ext uri="{FF2B5EF4-FFF2-40B4-BE49-F238E27FC236}">
                <a16:creationId xmlns:a16="http://schemas.microsoft.com/office/drawing/2014/main" id="{C9ACC4B7-4A17-49FB-86CF-26F4317CA5E8}"/>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73</xdr:row>
      <xdr:rowOff>53349</xdr:rowOff>
    </xdr:from>
    <xdr:to>
      <xdr:col>12</xdr:col>
      <xdr:colOff>822193</xdr:colOff>
      <xdr:row>73</xdr:row>
      <xdr:rowOff>813948</xdr:rowOff>
    </xdr:to>
    <xdr:grpSp>
      <xdr:nvGrpSpPr>
        <xdr:cNvPr id="665" name="Group 664">
          <a:extLst>
            <a:ext uri="{FF2B5EF4-FFF2-40B4-BE49-F238E27FC236}">
              <a16:creationId xmlns:a16="http://schemas.microsoft.com/office/drawing/2014/main" id="{15237A5A-02FB-49D9-AB1A-F22017011E2A}"/>
            </a:ext>
            <a:ext uri="{C183D7F6-B498-43B3-948B-1728B52AA6E4}">
              <adec:decorative xmlns:adec="http://schemas.microsoft.com/office/drawing/2017/decorative" val="1"/>
            </a:ext>
          </a:extLst>
        </xdr:cNvPr>
        <xdr:cNvGrpSpPr/>
      </xdr:nvGrpSpPr>
      <xdr:grpSpPr>
        <a:xfrm>
          <a:off x="12039600" y="53088549"/>
          <a:ext cx="745993" cy="760599"/>
          <a:chOff x="23358413" y="7071828"/>
          <a:chExt cx="747701" cy="760927"/>
        </a:xfrm>
      </xdr:grpSpPr>
      <xdr:grpSp>
        <xdr:nvGrpSpPr>
          <xdr:cNvPr id="666" name="Group 665">
            <a:extLst>
              <a:ext uri="{FF2B5EF4-FFF2-40B4-BE49-F238E27FC236}">
                <a16:creationId xmlns:a16="http://schemas.microsoft.com/office/drawing/2014/main" id="{4601CAEE-0C8B-4B88-AE28-5303DA9A8611}"/>
              </a:ext>
            </a:extLst>
          </xdr:cNvPr>
          <xdr:cNvGrpSpPr/>
        </xdr:nvGrpSpPr>
        <xdr:grpSpPr>
          <a:xfrm>
            <a:off x="23358413" y="7071828"/>
            <a:ext cx="747701" cy="757336"/>
            <a:chOff x="23407700" y="3322302"/>
            <a:chExt cx="747701" cy="757336"/>
          </a:xfrm>
        </xdr:grpSpPr>
        <xdr:sp macro="" textlink="">
          <xdr:nvSpPr>
            <xdr:cNvPr id="668" name="TextBox 667">
              <a:extLst>
                <a:ext uri="{FF2B5EF4-FFF2-40B4-BE49-F238E27FC236}">
                  <a16:creationId xmlns:a16="http://schemas.microsoft.com/office/drawing/2014/main" id="{4646B059-76D4-46CF-8E86-52F9E28FCF95}"/>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669" name="Rectangle 668">
              <a:extLst>
                <a:ext uri="{FF2B5EF4-FFF2-40B4-BE49-F238E27FC236}">
                  <a16:creationId xmlns:a16="http://schemas.microsoft.com/office/drawing/2014/main" id="{518BDA4D-2EB7-4B38-B922-C6CCE58CA802}"/>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670" name="TextBox 669">
              <a:extLst>
                <a:ext uri="{FF2B5EF4-FFF2-40B4-BE49-F238E27FC236}">
                  <a16:creationId xmlns:a16="http://schemas.microsoft.com/office/drawing/2014/main" id="{05C04CA1-D52B-42E7-BB04-54C3AE7C03B9}"/>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667" name="TextBox 666">
            <a:extLst>
              <a:ext uri="{FF2B5EF4-FFF2-40B4-BE49-F238E27FC236}">
                <a16:creationId xmlns:a16="http://schemas.microsoft.com/office/drawing/2014/main" id="{599CB2E3-97F7-44D9-9853-FA7B4299AEB1}"/>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74</xdr:row>
      <xdr:rowOff>53349</xdr:rowOff>
    </xdr:from>
    <xdr:to>
      <xdr:col>12</xdr:col>
      <xdr:colOff>822193</xdr:colOff>
      <xdr:row>74</xdr:row>
      <xdr:rowOff>813948</xdr:rowOff>
    </xdr:to>
    <xdr:grpSp>
      <xdr:nvGrpSpPr>
        <xdr:cNvPr id="677" name="Group 676">
          <a:extLst>
            <a:ext uri="{FF2B5EF4-FFF2-40B4-BE49-F238E27FC236}">
              <a16:creationId xmlns:a16="http://schemas.microsoft.com/office/drawing/2014/main" id="{CBAC688A-7C47-4720-B685-B48322810C72}"/>
            </a:ext>
            <a:ext uri="{C183D7F6-B498-43B3-948B-1728B52AA6E4}">
              <adec:decorative xmlns:adec="http://schemas.microsoft.com/office/drawing/2017/decorative" val="1"/>
            </a:ext>
          </a:extLst>
        </xdr:cNvPr>
        <xdr:cNvGrpSpPr/>
      </xdr:nvGrpSpPr>
      <xdr:grpSpPr>
        <a:xfrm>
          <a:off x="12039600" y="54079149"/>
          <a:ext cx="745993" cy="760599"/>
          <a:chOff x="23358413" y="7071828"/>
          <a:chExt cx="747701" cy="760927"/>
        </a:xfrm>
      </xdr:grpSpPr>
      <xdr:grpSp>
        <xdr:nvGrpSpPr>
          <xdr:cNvPr id="678" name="Group 677">
            <a:extLst>
              <a:ext uri="{FF2B5EF4-FFF2-40B4-BE49-F238E27FC236}">
                <a16:creationId xmlns:a16="http://schemas.microsoft.com/office/drawing/2014/main" id="{F84B6FC1-E937-44BA-9A47-32DBECC1953A}"/>
              </a:ext>
            </a:extLst>
          </xdr:cNvPr>
          <xdr:cNvGrpSpPr/>
        </xdr:nvGrpSpPr>
        <xdr:grpSpPr>
          <a:xfrm>
            <a:off x="23358413" y="7071828"/>
            <a:ext cx="747701" cy="757336"/>
            <a:chOff x="23407700" y="3322302"/>
            <a:chExt cx="747701" cy="757336"/>
          </a:xfrm>
        </xdr:grpSpPr>
        <xdr:sp macro="" textlink="">
          <xdr:nvSpPr>
            <xdr:cNvPr id="680" name="TextBox 679">
              <a:extLst>
                <a:ext uri="{FF2B5EF4-FFF2-40B4-BE49-F238E27FC236}">
                  <a16:creationId xmlns:a16="http://schemas.microsoft.com/office/drawing/2014/main" id="{3C08D48E-A83B-477A-8A73-C28B77CE264A}"/>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681" name="Rectangle 680">
              <a:extLst>
                <a:ext uri="{FF2B5EF4-FFF2-40B4-BE49-F238E27FC236}">
                  <a16:creationId xmlns:a16="http://schemas.microsoft.com/office/drawing/2014/main" id="{87A13C0A-0213-486F-8316-150BC010E7BC}"/>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682" name="TextBox 681">
              <a:extLst>
                <a:ext uri="{FF2B5EF4-FFF2-40B4-BE49-F238E27FC236}">
                  <a16:creationId xmlns:a16="http://schemas.microsoft.com/office/drawing/2014/main" id="{5587805D-FA67-46C6-AEAB-BCC13930923A}"/>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679" name="TextBox 678">
            <a:extLst>
              <a:ext uri="{FF2B5EF4-FFF2-40B4-BE49-F238E27FC236}">
                <a16:creationId xmlns:a16="http://schemas.microsoft.com/office/drawing/2014/main" id="{274638CA-B337-43FD-BD9A-CF567E1C80D9}"/>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75</xdr:row>
      <xdr:rowOff>53349</xdr:rowOff>
    </xdr:from>
    <xdr:to>
      <xdr:col>12</xdr:col>
      <xdr:colOff>822193</xdr:colOff>
      <xdr:row>75</xdr:row>
      <xdr:rowOff>813948</xdr:rowOff>
    </xdr:to>
    <xdr:grpSp>
      <xdr:nvGrpSpPr>
        <xdr:cNvPr id="689" name="Group 688">
          <a:extLst>
            <a:ext uri="{FF2B5EF4-FFF2-40B4-BE49-F238E27FC236}">
              <a16:creationId xmlns:a16="http://schemas.microsoft.com/office/drawing/2014/main" id="{FB6382DB-EA6B-454C-AF27-C738B6DE592C}"/>
            </a:ext>
            <a:ext uri="{C183D7F6-B498-43B3-948B-1728B52AA6E4}">
              <adec:decorative xmlns:adec="http://schemas.microsoft.com/office/drawing/2017/decorative" val="1"/>
            </a:ext>
          </a:extLst>
        </xdr:cNvPr>
        <xdr:cNvGrpSpPr/>
      </xdr:nvGrpSpPr>
      <xdr:grpSpPr>
        <a:xfrm>
          <a:off x="12039600" y="55069749"/>
          <a:ext cx="745993" cy="760599"/>
          <a:chOff x="23358413" y="7071828"/>
          <a:chExt cx="747701" cy="760927"/>
        </a:xfrm>
      </xdr:grpSpPr>
      <xdr:grpSp>
        <xdr:nvGrpSpPr>
          <xdr:cNvPr id="690" name="Group 689">
            <a:extLst>
              <a:ext uri="{FF2B5EF4-FFF2-40B4-BE49-F238E27FC236}">
                <a16:creationId xmlns:a16="http://schemas.microsoft.com/office/drawing/2014/main" id="{359340EA-853C-492A-8E9A-24DBCAB5BCB2}"/>
              </a:ext>
            </a:extLst>
          </xdr:cNvPr>
          <xdr:cNvGrpSpPr/>
        </xdr:nvGrpSpPr>
        <xdr:grpSpPr>
          <a:xfrm>
            <a:off x="23358413" y="7071828"/>
            <a:ext cx="747701" cy="757336"/>
            <a:chOff x="23407700" y="3322302"/>
            <a:chExt cx="747701" cy="757336"/>
          </a:xfrm>
        </xdr:grpSpPr>
        <xdr:sp macro="" textlink="">
          <xdr:nvSpPr>
            <xdr:cNvPr id="692" name="TextBox 691">
              <a:extLst>
                <a:ext uri="{FF2B5EF4-FFF2-40B4-BE49-F238E27FC236}">
                  <a16:creationId xmlns:a16="http://schemas.microsoft.com/office/drawing/2014/main" id="{95C639B3-0C98-44C4-8107-554D207B77FB}"/>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693" name="Rectangle 692">
              <a:extLst>
                <a:ext uri="{FF2B5EF4-FFF2-40B4-BE49-F238E27FC236}">
                  <a16:creationId xmlns:a16="http://schemas.microsoft.com/office/drawing/2014/main" id="{CE010FA8-316C-4CD9-9C96-69D4ECFEB586}"/>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694" name="TextBox 693">
              <a:extLst>
                <a:ext uri="{FF2B5EF4-FFF2-40B4-BE49-F238E27FC236}">
                  <a16:creationId xmlns:a16="http://schemas.microsoft.com/office/drawing/2014/main" id="{ED43EA19-1009-4761-ADC5-F7BBCE7B4D38}"/>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691" name="TextBox 690">
            <a:extLst>
              <a:ext uri="{FF2B5EF4-FFF2-40B4-BE49-F238E27FC236}">
                <a16:creationId xmlns:a16="http://schemas.microsoft.com/office/drawing/2014/main" id="{C9E819A7-95FE-4976-A52B-75DF7ACF6707}"/>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76</xdr:row>
      <xdr:rowOff>53349</xdr:rowOff>
    </xdr:from>
    <xdr:to>
      <xdr:col>12</xdr:col>
      <xdr:colOff>822193</xdr:colOff>
      <xdr:row>76</xdr:row>
      <xdr:rowOff>813948</xdr:rowOff>
    </xdr:to>
    <xdr:grpSp>
      <xdr:nvGrpSpPr>
        <xdr:cNvPr id="701" name="Group 700">
          <a:extLst>
            <a:ext uri="{FF2B5EF4-FFF2-40B4-BE49-F238E27FC236}">
              <a16:creationId xmlns:a16="http://schemas.microsoft.com/office/drawing/2014/main" id="{8B867D4C-28CA-478D-883B-7150C8C110CF}"/>
            </a:ext>
            <a:ext uri="{C183D7F6-B498-43B3-948B-1728B52AA6E4}">
              <adec:decorative xmlns:adec="http://schemas.microsoft.com/office/drawing/2017/decorative" val="1"/>
            </a:ext>
          </a:extLst>
        </xdr:cNvPr>
        <xdr:cNvGrpSpPr/>
      </xdr:nvGrpSpPr>
      <xdr:grpSpPr>
        <a:xfrm>
          <a:off x="12039600" y="56060349"/>
          <a:ext cx="745993" cy="760599"/>
          <a:chOff x="23358413" y="7071828"/>
          <a:chExt cx="747701" cy="760927"/>
        </a:xfrm>
      </xdr:grpSpPr>
      <xdr:grpSp>
        <xdr:nvGrpSpPr>
          <xdr:cNvPr id="702" name="Group 701">
            <a:extLst>
              <a:ext uri="{FF2B5EF4-FFF2-40B4-BE49-F238E27FC236}">
                <a16:creationId xmlns:a16="http://schemas.microsoft.com/office/drawing/2014/main" id="{6F842CC7-66F0-4D48-8413-3BC99F6E1353}"/>
              </a:ext>
            </a:extLst>
          </xdr:cNvPr>
          <xdr:cNvGrpSpPr/>
        </xdr:nvGrpSpPr>
        <xdr:grpSpPr>
          <a:xfrm>
            <a:off x="23358413" y="7071828"/>
            <a:ext cx="747701" cy="757336"/>
            <a:chOff x="23407700" y="3322302"/>
            <a:chExt cx="747701" cy="757336"/>
          </a:xfrm>
        </xdr:grpSpPr>
        <xdr:sp macro="" textlink="">
          <xdr:nvSpPr>
            <xdr:cNvPr id="704" name="TextBox 703">
              <a:extLst>
                <a:ext uri="{FF2B5EF4-FFF2-40B4-BE49-F238E27FC236}">
                  <a16:creationId xmlns:a16="http://schemas.microsoft.com/office/drawing/2014/main" id="{3B210A3E-0E6A-4119-9CF8-5FB49D81CE4E}"/>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705" name="Rectangle 704">
              <a:extLst>
                <a:ext uri="{FF2B5EF4-FFF2-40B4-BE49-F238E27FC236}">
                  <a16:creationId xmlns:a16="http://schemas.microsoft.com/office/drawing/2014/main" id="{2A8049DE-A7CC-4E31-8DAC-E52BFD491970}"/>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706" name="TextBox 705">
              <a:extLst>
                <a:ext uri="{FF2B5EF4-FFF2-40B4-BE49-F238E27FC236}">
                  <a16:creationId xmlns:a16="http://schemas.microsoft.com/office/drawing/2014/main" id="{8C9E7C6A-0E80-4A4A-8EEC-5F38862EE9CE}"/>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703" name="TextBox 702">
            <a:extLst>
              <a:ext uri="{FF2B5EF4-FFF2-40B4-BE49-F238E27FC236}">
                <a16:creationId xmlns:a16="http://schemas.microsoft.com/office/drawing/2014/main" id="{B94A21DE-0034-4B76-9424-323D5001FF0B}"/>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77</xdr:row>
      <xdr:rowOff>53349</xdr:rowOff>
    </xdr:from>
    <xdr:to>
      <xdr:col>12</xdr:col>
      <xdr:colOff>822193</xdr:colOff>
      <xdr:row>77</xdr:row>
      <xdr:rowOff>813948</xdr:rowOff>
    </xdr:to>
    <xdr:grpSp>
      <xdr:nvGrpSpPr>
        <xdr:cNvPr id="713" name="Group 712">
          <a:extLst>
            <a:ext uri="{FF2B5EF4-FFF2-40B4-BE49-F238E27FC236}">
              <a16:creationId xmlns:a16="http://schemas.microsoft.com/office/drawing/2014/main" id="{03111BB9-0C7A-4515-B862-87F98CB6D07A}"/>
            </a:ext>
            <a:ext uri="{C183D7F6-B498-43B3-948B-1728B52AA6E4}">
              <adec:decorative xmlns:adec="http://schemas.microsoft.com/office/drawing/2017/decorative" val="1"/>
            </a:ext>
          </a:extLst>
        </xdr:cNvPr>
        <xdr:cNvGrpSpPr/>
      </xdr:nvGrpSpPr>
      <xdr:grpSpPr>
        <a:xfrm>
          <a:off x="12039600" y="57050949"/>
          <a:ext cx="745993" cy="760599"/>
          <a:chOff x="23358413" y="7071828"/>
          <a:chExt cx="747701" cy="760927"/>
        </a:xfrm>
      </xdr:grpSpPr>
      <xdr:grpSp>
        <xdr:nvGrpSpPr>
          <xdr:cNvPr id="714" name="Group 713">
            <a:extLst>
              <a:ext uri="{FF2B5EF4-FFF2-40B4-BE49-F238E27FC236}">
                <a16:creationId xmlns:a16="http://schemas.microsoft.com/office/drawing/2014/main" id="{62FD57E0-C5B4-453E-B67B-73D07ED3AEDF}"/>
              </a:ext>
            </a:extLst>
          </xdr:cNvPr>
          <xdr:cNvGrpSpPr/>
        </xdr:nvGrpSpPr>
        <xdr:grpSpPr>
          <a:xfrm>
            <a:off x="23358413" y="7071828"/>
            <a:ext cx="747701" cy="757336"/>
            <a:chOff x="23407700" y="3322302"/>
            <a:chExt cx="747701" cy="757336"/>
          </a:xfrm>
        </xdr:grpSpPr>
        <xdr:sp macro="" textlink="">
          <xdr:nvSpPr>
            <xdr:cNvPr id="716" name="TextBox 715">
              <a:extLst>
                <a:ext uri="{FF2B5EF4-FFF2-40B4-BE49-F238E27FC236}">
                  <a16:creationId xmlns:a16="http://schemas.microsoft.com/office/drawing/2014/main" id="{CB6FCB71-A19F-4A9E-8BAB-5E6FC73F7034}"/>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717" name="Rectangle 716">
              <a:extLst>
                <a:ext uri="{FF2B5EF4-FFF2-40B4-BE49-F238E27FC236}">
                  <a16:creationId xmlns:a16="http://schemas.microsoft.com/office/drawing/2014/main" id="{F1C36954-B265-4465-927E-982DA91A4421}"/>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718" name="TextBox 717">
              <a:extLst>
                <a:ext uri="{FF2B5EF4-FFF2-40B4-BE49-F238E27FC236}">
                  <a16:creationId xmlns:a16="http://schemas.microsoft.com/office/drawing/2014/main" id="{C724A1B5-880B-4D5D-B7B8-8A6D5353C2EA}"/>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715" name="TextBox 714">
            <a:extLst>
              <a:ext uri="{FF2B5EF4-FFF2-40B4-BE49-F238E27FC236}">
                <a16:creationId xmlns:a16="http://schemas.microsoft.com/office/drawing/2014/main" id="{695268D7-C47A-4983-989B-82D50A2535A1}"/>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78</xdr:row>
      <xdr:rowOff>53349</xdr:rowOff>
    </xdr:from>
    <xdr:to>
      <xdr:col>12</xdr:col>
      <xdr:colOff>822193</xdr:colOff>
      <xdr:row>78</xdr:row>
      <xdr:rowOff>813948</xdr:rowOff>
    </xdr:to>
    <xdr:grpSp>
      <xdr:nvGrpSpPr>
        <xdr:cNvPr id="725" name="Group 724">
          <a:extLst>
            <a:ext uri="{FF2B5EF4-FFF2-40B4-BE49-F238E27FC236}">
              <a16:creationId xmlns:a16="http://schemas.microsoft.com/office/drawing/2014/main" id="{F85AA237-A5E1-426F-AE32-D4BE505EADA0}"/>
            </a:ext>
            <a:ext uri="{C183D7F6-B498-43B3-948B-1728B52AA6E4}">
              <adec:decorative xmlns:adec="http://schemas.microsoft.com/office/drawing/2017/decorative" val="1"/>
            </a:ext>
          </a:extLst>
        </xdr:cNvPr>
        <xdr:cNvGrpSpPr/>
      </xdr:nvGrpSpPr>
      <xdr:grpSpPr>
        <a:xfrm>
          <a:off x="12039600" y="58041549"/>
          <a:ext cx="745993" cy="760599"/>
          <a:chOff x="23358413" y="7071828"/>
          <a:chExt cx="747701" cy="760927"/>
        </a:xfrm>
      </xdr:grpSpPr>
      <xdr:grpSp>
        <xdr:nvGrpSpPr>
          <xdr:cNvPr id="726" name="Group 725">
            <a:extLst>
              <a:ext uri="{FF2B5EF4-FFF2-40B4-BE49-F238E27FC236}">
                <a16:creationId xmlns:a16="http://schemas.microsoft.com/office/drawing/2014/main" id="{4466FAEA-B278-4273-9762-D7F2A692C505}"/>
              </a:ext>
            </a:extLst>
          </xdr:cNvPr>
          <xdr:cNvGrpSpPr/>
        </xdr:nvGrpSpPr>
        <xdr:grpSpPr>
          <a:xfrm>
            <a:off x="23358413" y="7071828"/>
            <a:ext cx="747701" cy="757336"/>
            <a:chOff x="23407700" y="3322302"/>
            <a:chExt cx="747701" cy="757336"/>
          </a:xfrm>
        </xdr:grpSpPr>
        <xdr:sp macro="" textlink="">
          <xdr:nvSpPr>
            <xdr:cNvPr id="728" name="TextBox 727">
              <a:extLst>
                <a:ext uri="{FF2B5EF4-FFF2-40B4-BE49-F238E27FC236}">
                  <a16:creationId xmlns:a16="http://schemas.microsoft.com/office/drawing/2014/main" id="{38F25634-3CEA-48AF-9698-4E657EA2AC89}"/>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729" name="Rectangle 728">
              <a:extLst>
                <a:ext uri="{FF2B5EF4-FFF2-40B4-BE49-F238E27FC236}">
                  <a16:creationId xmlns:a16="http://schemas.microsoft.com/office/drawing/2014/main" id="{9205C5DC-2103-438E-9E2E-883200F621D8}"/>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730" name="TextBox 729">
              <a:extLst>
                <a:ext uri="{FF2B5EF4-FFF2-40B4-BE49-F238E27FC236}">
                  <a16:creationId xmlns:a16="http://schemas.microsoft.com/office/drawing/2014/main" id="{ECCD042A-ACB7-4941-8144-493BE0E84289}"/>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727" name="TextBox 726">
            <a:extLst>
              <a:ext uri="{FF2B5EF4-FFF2-40B4-BE49-F238E27FC236}">
                <a16:creationId xmlns:a16="http://schemas.microsoft.com/office/drawing/2014/main" id="{2B108259-8B7E-4007-B31F-B951747AA483}"/>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79</xdr:row>
      <xdr:rowOff>53349</xdr:rowOff>
    </xdr:from>
    <xdr:to>
      <xdr:col>12</xdr:col>
      <xdr:colOff>822193</xdr:colOff>
      <xdr:row>79</xdr:row>
      <xdr:rowOff>813948</xdr:rowOff>
    </xdr:to>
    <xdr:grpSp>
      <xdr:nvGrpSpPr>
        <xdr:cNvPr id="737" name="Group 736">
          <a:extLst>
            <a:ext uri="{FF2B5EF4-FFF2-40B4-BE49-F238E27FC236}">
              <a16:creationId xmlns:a16="http://schemas.microsoft.com/office/drawing/2014/main" id="{C124AF77-B750-40BD-8634-BB28EEC77300}"/>
            </a:ext>
            <a:ext uri="{C183D7F6-B498-43B3-948B-1728B52AA6E4}">
              <adec:decorative xmlns:adec="http://schemas.microsoft.com/office/drawing/2017/decorative" val="1"/>
            </a:ext>
          </a:extLst>
        </xdr:cNvPr>
        <xdr:cNvGrpSpPr/>
      </xdr:nvGrpSpPr>
      <xdr:grpSpPr>
        <a:xfrm>
          <a:off x="12039600" y="59032149"/>
          <a:ext cx="745993" cy="760599"/>
          <a:chOff x="23358413" y="7071828"/>
          <a:chExt cx="747701" cy="760927"/>
        </a:xfrm>
      </xdr:grpSpPr>
      <xdr:grpSp>
        <xdr:nvGrpSpPr>
          <xdr:cNvPr id="738" name="Group 737">
            <a:extLst>
              <a:ext uri="{FF2B5EF4-FFF2-40B4-BE49-F238E27FC236}">
                <a16:creationId xmlns:a16="http://schemas.microsoft.com/office/drawing/2014/main" id="{1025CDFF-105F-4214-A82A-1BE356D4EB8A}"/>
              </a:ext>
            </a:extLst>
          </xdr:cNvPr>
          <xdr:cNvGrpSpPr/>
        </xdr:nvGrpSpPr>
        <xdr:grpSpPr>
          <a:xfrm>
            <a:off x="23358413" y="7071828"/>
            <a:ext cx="747701" cy="757336"/>
            <a:chOff x="23407700" y="3322302"/>
            <a:chExt cx="747701" cy="757336"/>
          </a:xfrm>
        </xdr:grpSpPr>
        <xdr:sp macro="" textlink="">
          <xdr:nvSpPr>
            <xdr:cNvPr id="740" name="TextBox 739">
              <a:extLst>
                <a:ext uri="{FF2B5EF4-FFF2-40B4-BE49-F238E27FC236}">
                  <a16:creationId xmlns:a16="http://schemas.microsoft.com/office/drawing/2014/main" id="{3B437C2C-819E-419C-9EA6-CDCD745F83EC}"/>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741" name="Rectangle 740">
              <a:extLst>
                <a:ext uri="{FF2B5EF4-FFF2-40B4-BE49-F238E27FC236}">
                  <a16:creationId xmlns:a16="http://schemas.microsoft.com/office/drawing/2014/main" id="{2A516679-B165-4904-B420-17757C108E5E}"/>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742" name="TextBox 741">
              <a:extLst>
                <a:ext uri="{FF2B5EF4-FFF2-40B4-BE49-F238E27FC236}">
                  <a16:creationId xmlns:a16="http://schemas.microsoft.com/office/drawing/2014/main" id="{5275C8B0-B9D1-4303-888C-B6CB0DEE8117}"/>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739" name="TextBox 738">
            <a:extLst>
              <a:ext uri="{FF2B5EF4-FFF2-40B4-BE49-F238E27FC236}">
                <a16:creationId xmlns:a16="http://schemas.microsoft.com/office/drawing/2014/main" id="{35348959-C3E1-4222-BE27-F3631BD7C0E9}"/>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80</xdr:row>
      <xdr:rowOff>53349</xdr:rowOff>
    </xdr:from>
    <xdr:to>
      <xdr:col>12</xdr:col>
      <xdr:colOff>822193</xdr:colOff>
      <xdr:row>80</xdr:row>
      <xdr:rowOff>813948</xdr:rowOff>
    </xdr:to>
    <xdr:grpSp>
      <xdr:nvGrpSpPr>
        <xdr:cNvPr id="749" name="Group 748">
          <a:extLst>
            <a:ext uri="{FF2B5EF4-FFF2-40B4-BE49-F238E27FC236}">
              <a16:creationId xmlns:a16="http://schemas.microsoft.com/office/drawing/2014/main" id="{C2FC1057-FE34-4E47-A1C3-FD6D8B0AA3D5}"/>
            </a:ext>
            <a:ext uri="{C183D7F6-B498-43B3-948B-1728B52AA6E4}">
              <adec:decorative xmlns:adec="http://schemas.microsoft.com/office/drawing/2017/decorative" val="1"/>
            </a:ext>
          </a:extLst>
        </xdr:cNvPr>
        <xdr:cNvGrpSpPr/>
      </xdr:nvGrpSpPr>
      <xdr:grpSpPr>
        <a:xfrm>
          <a:off x="12039600" y="60022749"/>
          <a:ext cx="745993" cy="760599"/>
          <a:chOff x="23358413" y="7071828"/>
          <a:chExt cx="747701" cy="760927"/>
        </a:xfrm>
      </xdr:grpSpPr>
      <xdr:grpSp>
        <xdr:nvGrpSpPr>
          <xdr:cNvPr id="750" name="Group 749">
            <a:extLst>
              <a:ext uri="{FF2B5EF4-FFF2-40B4-BE49-F238E27FC236}">
                <a16:creationId xmlns:a16="http://schemas.microsoft.com/office/drawing/2014/main" id="{56E40D60-7376-40CE-B668-35A38898BE3C}"/>
              </a:ext>
            </a:extLst>
          </xdr:cNvPr>
          <xdr:cNvGrpSpPr/>
        </xdr:nvGrpSpPr>
        <xdr:grpSpPr>
          <a:xfrm>
            <a:off x="23358413" y="7071828"/>
            <a:ext cx="747701" cy="757336"/>
            <a:chOff x="23407700" y="3322302"/>
            <a:chExt cx="747701" cy="757336"/>
          </a:xfrm>
        </xdr:grpSpPr>
        <xdr:sp macro="" textlink="">
          <xdr:nvSpPr>
            <xdr:cNvPr id="752" name="TextBox 751">
              <a:extLst>
                <a:ext uri="{FF2B5EF4-FFF2-40B4-BE49-F238E27FC236}">
                  <a16:creationId xmlns:a16="http://schemas.microsoft.com/office/drawing/2014/main" id="{A91C02C2-467B-47FD-838D-F1FB567D6238}"/>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753" name="Rectangle 752">
              <a:extLst>
                <a:ext uri="{FF2B5EF4-FFF2-40B4-BE49-F238E27FC236}">
                  <a16:creationId xmlns:a16="http://schemas.microsoft.com/office/drawing/2014/main" id="{E5576BAA-E19C-4457-A45F-DBE78ECDC9BB}"/>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754" name="TextBox 753">
              <a:extLst>
                <a:ext uri="{FF2B5EF4-FFF2-40B4-BE49-F238E27FC236}">
                  <a16:creationId xmlns:a16="http://schemas.microsoft.com/office/drawing/2014/main" id="{3C4CD56C-E588-4339-A9C5-BB44C79D2609}"/>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751" name="TextBox 750">
            <a:extLst>
              <a:ext uri="{FF2B5EF4-FFF2-40B4-BE49-F238E27FC236}">
                <a16:creationId xmlns:a16="http://schemas.microsoft.com/office/drawing/2014/main" id="{6F963F1F-FA2F-4026-9B3E-8450CA1D530A}"/>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81</xdr:row>
      <xdr:rowOff>53349</xdr:rowOff>
    </xdr:from>
    <xdr:to>
      <xdr:col>12</xdr:col>
      <xdr:colOff>822193</xdr:colOff>
      <xdr:row>81</xdr:row>
      <xdr:rowOff>813948</xdr:rowOff>
    </xdr:to>
    <xdr:grpSp>
      <xdr:nvGrpSpPr>
        <xdr:cNvPr id="761" name="Group 760">
          <a:extLst>
            <a:ext uri="{FF2B5EF4-FFF2-40B4-BE49-F238E27FC236}">
              <a16:creationId xmlns:a16="http://schemas.microsoft.com/office/drawing/2014/main" id="{E1210632-2D0D-48D6-A5E6-91916F77EAE7}"/>
            </a:ext>
            <a:ext uri="{C183D7F6-B498-43B3-948B-1728B52AA6E4}">
              <adec:decorative xmlns:adec="http://schemas.microsoft.com/office/drawing/2017/decorative" val="1"/>
            </a:ext>
          </a:extLst>
        </xdr:cNvPr>
        <xdr:cNvGrpSpPr/>
      </xdr:nvGrpSpPr>
      <xdr:grpSpPr>
        <a:xfrm>
          <a:off x="12039600" y="61013349"/>
          <a:ext cx="745993" cy="760599"/>
          <a:chOff x="23358413" y="7071828"/>
          <a:chExt cx="747701" cy="760927"/>
        </a:xfrm>
      </xdr:grpSpPr>
      <xdr:grpSp>
        <xdr:nvGrpSpPr>
          <xdr:cNvPr id="762" name="Group 761">
            <a:extLst>
              <a:ext uri="{FF2B5EF4-FFF2-40B4-BE49-F238E27FC236}">
                <a16:creationId xmlns:a16="http://schemas.microsoft.com/office/drawing/2014/main" id="{DAADD3B5-A00B-4C41-B4F9-C9BBC0A14553}"/>
              </a:ext>
            </a:extLst>
          </xdr:cNvPr>
          <xdr:cNvGrpSpPr/>
        </xdr:nvGrpSpPr>
        <xdr:grpSpPr>
          <a:xfrm>
            <a:off x="23358413" y="7071828"/>
            <a:ext cx="747701" cy="757336"/>
            <a:chOff x="23407700" y="3322302"/>
            <a:chExt cx="747701" cy="757336"/>
          </a:xfrm>
        </xdr:grpSpPr>
        <xdr:sp macro="" textlink="">
          <xdr:nvSpPr>
            <xdr:cNvPr id="764" name="TextBox 763">
              <a:extLst>
                <a:ext uri="{FF2B5EF4-FFF2-40B4-BE49-F238E27FC236}">
                  <a16:creationId xmlns:a16="http://schemas.microsoft.com/office/drawing/2014/main" id="{1FADBEA2-C1FA-477D-810F-4ECEBE7499B0}"/>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765" name="Rectangle 764">
              <a:extLst>
                <a:ext uri="{FF2B5EF4-FFF2-40B4-BE49-F238E27FC236}">
                  <a16:creationId xmlns:a16="http://schemas.microsoft.com/office/drawing/2014/main" id="{A1025E19-21B5-4C53-BE27-B399BC876C21}"/>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766" name="TextBox 765">
              <a:extLst>
                <a:ext uri="{FF2B5EF4-FFF2-40B4-BE49-F238E27FC236}">
                  <a16:creationId xmlns:a16="http://schemas.microsoft.com/office/drawing/2014/main" id="{3EAFFDF9-DF03-42BC-B042-4BF01F65F96D}"/>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763" name="TextBox 762">
            <a:extLst>
              <a:ext uri="{FF2B5EF4-FFF2-40B4-BE49-F238E27FC236}">
                <a16:creationId xmlns:a16="http://schemas.microsoft.com/office/drawing/2014/main" id="{836740E3-73D4-49A9-95DA-F1D1C4697B76}"/>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91</xdr:row>
      <xdr:rowOff>53349</xdr:rowOff>
    </xdr:from>
    <xdr:to>
      <xdr:col>12</xdr:col>
      <xdr:colOff>822193</xdr:colOff>
      <xdr:row>91</xdr:row>
      <xdr:rowOff>813948</xdr:rowOff>
    </xdr:to>
    <xdr:grpSp>
      <xdr:nvGrpSpPr>
        <xdr:cNvPr id="773" name="Group 772">
          <a:extLst>
            <a:ext uri="{FF2B5EF4-FFF2-40B4-BE49-F238E27FC236}">
              <a16:creationId xmlns:a16="http://schemas.microsoft.com/office/drawing/2014/main" id="{64029179-55B5-4B92-81AC-E87BDB5AC76F}"/>
            </a:ext>
            <a:ext uri="{C183D7F6-B498-43B3-948B-1728B52AA6E4}">
              <adec:decorative xmlns:adec="http://schemas.microsoft.com/office/drawing/2017/decorative" val="1"/>
            </a:ext>
          </a:extLst>
        </xdr:cNvPr>
        <xdr:cNvGrpSpPr/>
      </xdr:nvGrpSpPr>
      <xdr:grpSpPr>
        <a:xfrm>
          <a:off x="12039600" y="70919349"/>
          <a:ext cx="745993" cy="760599"/>
          <a:chOff x="23358413" y="7071828"/>
          <a:chExt cx="747701" cy="760927"/>
        </a:xfrm>
      </xdr:grpSpPr>
      <xdr:grpSp>
        <xdr:nvGrpSpPr>
          <xdr:cNvPr id="774" name="Group 773">
            <a:extLst>
              <a:ext uri="{FF2B5EF4-FFF2-40B4-BE49-F238E27FC236}">
                <a16:creationId xmlns:a16="http://schemas.microsoft.com/office/drawing/2014/main" id="{983E90F4-AD7C-47AE-A23A-AC38817667F6}"/>
              </a:ext>
            </a:extLst>
          </xdr:cNvPr>
          <xdr:cNvGrpSpPr/>
        </xdr:nvGrpSpPr>
        <xdr:grpSpPr>
          <a:xfrm>
            <a:off x="23358413" y="7071828"/>
            <a:ext cx="747701" cy="757336"/>
            <a:chOff x="23407700" y="3322302"/>
            <a:chExt cx="747701" cy="757336"/>
          </a:xfrm>
        </xdr:grpSpPr>
        <xdr:sp macro="" textlink="">
          <xdr:nvSpPr>
            <xdr:cNvPr id="776" name="TextBox 775">
              <a:extLst>
                <a:ext uri="{FF2B5EF4-FFF2-40B4-BE49-F238E27FC236}">
                  <a16:creationId xmlns:a16="http://schemas.microsoft.com/office/drawing/2014/main" id="{90F2BC5D-0E52-4DD8-AE6E-389800604CFA}"/>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777" name="Rectangle 776">
              <a:extLst>
                <a:ext uri="{FF2B5EF4-FFF2-40B4-BE49-F238E27FC236}">
                  <a16:creationId xmlns:a16="http://schemas.microsoft.com/office/drawing/2014/main" id="{4E92531E-3FB7-4B7B-8209-33B3EED0592A}"/>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778" name="TextBox 777">
              <a:extLst>
                <a:ext uri="{FF2B5EF4-FFF2-40B4-BE49-F238E27FC236}">
                  <a16:creationId xmlns:a16="http://schemas.microsoft.com/office/drawing/2014/main" id="{7D939FEA-02BE-4CB1-8A79-0ED99586DB20}"/>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775" name="TextBox 774">
            <a:extLst>
              <a:ext uri="{FF2B5EF4-FFF2-40B4-BE49-F238E27FC236}">
                <a16:creationId xmlns:a16="http://schemas.microsoft.com/office/drawing/2014/main" id="{A595851F-E086-491C-9970-49736A2D1667}"/>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92</xdr:row>
      <xdr:rowOff>53349</xdr:rowOff>
    </xdr:from>
    <xdr:to>
      <xdr:col>12</xdr:col>
      <xdr:colOff>822193</xdr:colOff>
      <xdr:row>92</xdr:row>
      <xdr:rowOff>813948</xdr:rowOff>
    </xdr:to>
    <xdr:grpSp>
      <xdr:nvGrpSpPr>
        <xdr:cNvPr id="785" name="Group 784">
          <a:extLst>
            <a:ext uri="{FF2B5EF4-FFF2-40B4-BE49-F238E27FC236}">
              <a16:creationId xmlns:a16="http://schemas.microsoft.com/office/drawing/2014/main" id="{9A1E033A-FEB5-4B83-BA52-CD217C21ACA1}"/>
            </a:ext>
            <a:ext uri="{C183D7F6-B498-43B3-948B-1728B52AA6E4}">
              <adec:decorative xmlns:adec="http://schemas.microsoft.com/office/drawing/2017/decorative" val="1"/>
            </a:ext>
          </a:extLst>
        </xdr:cNvPr>
        <xdr:cNvGrpSpPr/>
      </xdr:nvGrpSpPr>
      <xdr:grpSpPr>
        <a:xfrm>
          <a:off x="12039600" y="71909949"/>
          <a:ext cx="745993" cy="760599"/>
          <a:chOff x="23358413" y="7071828"/>
          <a:chExt cx="747701" cy="760927"/>
        </a:xfrm>
      </xdr:grpSpPr>
      <xdr:grpSp>
        <xdr:nvGrpSpPr>
          <xdr:cNvPr id="786" name="Group 785">
            <a:extLst>
              <a:ext uri="{FF2B5EF4-FFF2-40B4-BE49-F238E27FC236}">
                <a16:creationId xmlns:a16="http://schemas.microsoft.com/office/drawing/2014/main" id="{E1E5CEFA-1B9A-43C2-87CB-C563BBCAAF6F}"/>
              </a:ext>
            </a:extLst>
          </xdr:cNvPr>
          <xdr:cNvGrpSpPr/>
        </xdr:nvGrpSpPr>
        <xdr:grpSpPr>
          <a:xfrm>
            <a:off x="23358413" y="7071828"/>
            <a:ext cx="747701" cy="757336"/>
            <a:chOff x="23407700" y="3322302"/>
            <a:chExt cx="747701" cy="757336"/>
          </a:xfrm>
        </xdr:grpSpPr>
        <xdr:sp macro="" textlink="">
          <xdr:nvSpPr>
            <xdr:cNvPr id="788" name="TextBox 787">
              <a:extLst>
                <a:ext uri="{FF2B5EF4-FFF2-40B4-BE49-F238E27FC236}">
                  <a16:creationId xmlns:a16="http://schemas.microsoft.com/office/drawing/2014/main" id="{EA1763EF-A1C5-492C-9374-627C91376145}"/>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789" name="Rectangle 788">
              <a:extLst>
                <a:ext uri="{FF2B5EF4-FFF2-40B4-BE49-F238E27FC236}">
                  <a16:creationId xmlns:a16="http://schemas.microsoft.com/office/drawing/2014/main" id="{372C1F26-FA96-445D-8535-BFCEC6D6E590}"/>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790" name="TextBox 789">
              <a:extLst>
                <a:ext uri="{FF2B5EF4-FFF2-40B4-BE49-F238E27FC236}">
                  <a16:creationId xmlns:a16="http://schemas.microsoft.com/office/drawing/2014/main" id="{FC83801C-C6A2-45EB-AC1E-93060BE03901}"/>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787" name="TextBox 786">
            <a:extLst>
              <a:ext uri="{FF2B5EF4-FFF2-40B4-BE49-F238E27FC236}">
                <a16:creationId xmlns:a16="http://schemas.microsoft.com/office/drawing/2014/main" id="{9462CB3A-C3E1-422E-A608-0F9ACE38EFE1}"/>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93</xdr:row>
      <xdr:rowOff>53349</xdr:rowOff>
    </xdr:from>
    <xdr:to>
      <xdr:col>12</xdr:col>
      <xdr:colOff>822193</xdr:colOff>
      <xdr:row>93</xdr:row>
      <xdr:rowOff>813948</xdr:rowOff>
    </xdr:to>
    <xdr:grpSp>
      <xdr:nvGrpSpPr>
        <xdr:cNvPr id="797" name="Group 796">
          <a:extLst>
            <a:ext uri="{FF2B5EF4-FFF2-40B4-BE49-F238E27FC236}">
              <a16:creationId xmlns:a16="http://schemas.microsoft.com/office/drawing/2014/main" id="{ACF10232-2A06-46E0-97F3-D0DF507DE3DF}"/>
            </a:ext>
            <a:ext uri="{C183D7F6-B498-43B3-948B-1728B52AA6E4}">
              <adec:decorative xmlns:adec="http://schemas.microsoft.com/office/drawing/2017/decorative" val="1"/>
            </a:ext>
          </a:extLst>
        </xdr:cNvPr>
        <xdr:cNvGrpSpPr/>
      </xdr:nvGrpSpPr>
      <xdr:grpSpPr>
        <a:xfrm>
          <a:off x="12039600" y="72900549"/>
          <a:ext cx="745993" cy="760599"/>
          <a:chOff x="23358413" y="7071828"/>
          <a:chExt cx="747701" cy="760927"/>
        </a:xfrm>
      </xdr:grpSpPr>
      <xdr:grpSp>
        <xdr:nvGrpSpPr>
          <xdr:cNvPr id="798" name="Group 797">
            <a:extLst>
              <a:ext uri="{FF2B5EF4-FFF2-40B4-BE49-F238E27FC236}">
                <a16:creationId xmlns:a16="http://schemas.microsoft.com/office/drawing/2014/main" id="{A776F4C5-2FCF-4420-A1B9-D0F119DBF799}"/>
              </a:ext>
            </a:extLst>
          </xdr:cNvPr>
          <xdr:cNvGrpSpPr/>
        </xdr:nvGrpSpPr>
        <xdr:grpSpPr>
          <a:xfrm>
            <a:off x="23358413" y="7071828"/>
            <a:ext cx="747701" cy="757336"/>
            <a:chOff x="23407700" y="3322302"/>
            <a:chExt cx="747701" cy="757336"/>
          </a:xfrm>
        </xdr:grpSpPr>
        <xdr:sp macro="" textlink="">
          <xdr:nvSpPr>
            <xdr:cNvPr id="800" name="TextBox 799">
              <a:extLst>
                <a:ext uri="{FF2B5EF4-FFF2-40B4-BE49-F238E27FC236}">
                  <a16:creationId xmlns:a16="http://schemas.microsoft.com/office/drawing/2014/main" id="{A9E2C320-FDA3-4AF7-A84F-8006F623544D}"/>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801" name="Rectangle 800">
              <a:extLst>
                <a:ext uri="{FF2B5EF4-FFF2-40B4-BE49-F238E27FC236}">
                  <a16:creationId xmlns:a16="http://schemas.microsoft.com/office/drawing/2014/main" id="{9AE0C71D-A1C0-4D74-9D8D-EF43E0BBC01F}"/>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802" name="TextBox 801">
              <a:extLst>
                <a:ext uri="{FF2B5EF4-FFF2-40B4-BE49-F238E27FC236}">
                  <a16:creationId xmlns:a16="http://schemas.microsoft.com/office/drawing/2014/main" id="{47B56253-F6AF-4D4A-8F90-83B5F6466F6B}"/>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799" name="TextBox 798">
            <a:extLst>
              <a:ext uri="{FF2B5EF4-FFF2-40B4-BE49-F238E27FC236}">
                <a16:creationId xmlns:a16="http://schemas.microsoft.com/office/drawing/2014/main" id="{3B2D8391-796E-4E30-960C-0E1CAB039C34}"/>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94</xdr:row>
      <xdr:rowOff>53349</xdr:rowOff>
    </xdr:from>
    <xdr:to>
      <xdr:col>12</xdr:col>
      <xdr:colOff>822193</xdr:colOff>
      <xdr:row>94</xdr:row>
      <xdr:rowOff>813948</xdr:rowOff>
    </xdr:to>
    <xdr:grpSp>
      <xdr:nvGrpSpPr>
        <xdr:cNvPr id="809" name="Group 808">
          <a:extLst>
            <a:ext uri="{FF2B5EF4-FFF2-40B4-BE49-F238E27FC236}">
              <a16:creationId xmlns:a16="http://schemas.microsoft.com/office/drawing/2014/main" id="{F34F3E3A-2596-4441-AD7F-3B646F3F269B}"/>
            </a:ext>
            <a:ext uri="{C183D7F6-B498-43B3-948B-1728B52AA6E4}">
              <adec:decorative xmlns:adec="http://schemas.microsoft.com/office/drawing/2017/decorative" val="1"/>
            </a:ext>
          </a:extLst>
        </xdr:cNvPr>
        <xdr:cNvGrpSpPr/>
      </xdr:nvGrpSpPr>
      <xdr:grpSpPr>
        <a:xfrm>
          <a:off x="12039600" y="73891149"/>
          <a:ext cx="745993" cy="760599"/>
          <a:chOff x="23358413" y="7071828"/>
          <a:chExt cx="747701" cy="760927"/>
        </a:xfrm>
      </xdr:grpSpPr>
      <xdr:grpSp>
        <xdr:nvGrpSpPr>
          <xdr:cNvPr id="810" name="Group 809">
            <a:extLst>
              <a:ext uri="{FF2B5EF4-FFF2-40B4-BE49-F238E27FC236}">
                <a16:creationId xmlns:a16="http://schemas.microsoft.com/office/drawing/2014/main" id="{12B1C18C-794B-4996-80A1-10B9B48B6E10}"/>
              </a:ext>
            </a:extLst>
          </xdr:cNvPr>
          <xdr:cNvGrpSpPr/>
        </xdr:nvGrpSpPr>
        <xdr:grpSpPr>
          <a:xfrm>
            <a:off x="23358413" y="7071828"/>
            <a:ext cx="747701" cy="757336"/>
            <a:chOff x="23407700" y="3322302"/>
            <a:chExt cx="747701" cy="757336"/>
          </a:xfrm>
        </xdr:grpSpPr>
        <xdr:sp macro="" textlink="">
          <xdr:nvSpPr>
            <xdr:cNvPr id="812" name="TextBox 811">
              <a:extLst>
                <a:ext uri="{FF2B5EF4-FFF2-40B4-BE49-F238E27FC236}">
                  <a16:creationId xmlns:a16="http://schemas.microsoft.com/office/drawing/2014/main" id="{CC08AB59-0CF3-4209-AD78-C2251E59FE95}"/>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813" name="Rectangle 812">
              <a:extLst>
                <a:ext uri="{FF2B5EF4-FFF2-40B4-BE49-F238E27FC236}">
                  <a16:creationId xmlns:a16="http://schemas.microsoft.com/office/drawing/2014/main" id="{ED90C4EC-7DBC-48C7-AD63-32ED39DD385F}"/>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814" name="TextBox 813">
              <a:extLst>
                <a:ext uri="{FF2B5EF4-FFF2-40B4-BE49-F238E27FC236}">
                  <a16:creationId xmlns:a16="http://schemas.microsoft.com/office/drawing/2014/main" id="{99BACC63-1AEC-43E7-A1AD-96159D9CEC40}"/>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811" name="TextBox 810">
            <a:extLst>
              <a:ext uri="{FF2B5EF4-FFF2-40B4-BE49-F238E27FC236}">
                <a16:creationId xmlns:a16="http://schemas.microsoft.com/office/drawing/2014/main" id="{2776C5DD-4AA1-4792-A24A-E0F7A9018409}"/>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95</xdr:row>
      <xdr:rowOff>53349</xdr:rowOff>
    </xdr:from>
    <xdr:to>
      <xdr:col>12</xdr:col>
      <xdr:colOff>822193</xdr:colOff>
      <xdr:row>95</xdr:row>
      <xdr:rowOff>813948</xdr:rowOff>
    </xdr:to>
    <xdr:grpSp>
      <xdr:nvGrpSpPr>
        <xdr:cNvPr id="821" name="Group 820">
          <a:extLst>
            <a:ext uri="{FF2B5EF4-FFF2-40B4-BE49-F238E27FC236}">
              <a16:creationId xmlns:a16="http://schemas.microsoft.com/office/drawing/2014/main" id="{ABEEDDDC-A551-4D10-BBC1-7AB41188FC4D}"/>
            </a:ext>
            <a:ext uri="{C183D7F6-B498-43B3-948B-1728B52AA6E4}">
              <adec:decorative xmlns:adec="http://schemas.microsoft.com/office/drawing/2017/decorative" val="1"/>
            </a:ext>
          </a:extLst>
        </xdr:cNvPr>
        <xdr:cNvGrpSpPr/>
      </xdr:nvGrpSpPr>
      <xdr:grpSpPr>
        <a:xfrm>
          <a:off x="12039600" y="74881749"/>
          <a:ext cx="745993" cy="760599"/>
          <a:chOff x="23358413" y="7071828"/>
          <a:chExt cx="747701" cy="760927"/>
        </a:xfrm>
      </xdr:grpSpPr>
      <xdr:grpSp>
        <xdr:nvGrpSpPr>
          <xdr:cNvPr id="822" name="Group 821">
            <a:extLst>
              <a:ext uri="{FF2B5EF4-FFF2-40B4-BE49-F238E27FC236}">
                <a16:creationId xmlns:a16="http://schemas.microsoft.com/office/drawing/2014/main" id="{6C13F681-AAC5-4DFD-9BEA-C3CFC21508F1}"/>
              </a:ext>
            </a:extLst>
          </xdr:cNvPr>
          <xdr:cNvGrpSpPr/>
        </xdr:nvGrpSpPr>
        <xdr:grpSpPr>
          <a:xfrm>
            <a:off x="23358413" y="7071828"/>
            <a:ext cx="747701" cy="757336"/>
            <a:chOff x="23407700" y="3322302"/>
            <a:chExt cx="747701" cy="757336"/>
          </a:xfrm>
        </xdr:grpSpPr>
        <xdr:sp macro="" textlink="">
          <xdr:nvSpPr>
            <xdr:cNvPr id="824" name="TextBox 823">
              <a:extLst>
                <a:ext uri="{FF2B5EF4-FFF2-40B4-BE49-F238E27FC236}">
                  <a16:creationId xmlns:a16="http://schemas.microsoft.com/office/drawing/2014/main" id="{D1D76DCC-FD31-45E0-A682-CE861EB81387}"/>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825" name="Rectangle 824">
              <a:extLst>
                <a:ext uri="{FF2B5EF4-FFF2-40B4-BE49-F238E27FC236}">
                  <a16:creationId xmlns:a16="http://schemas.microsoft.com/office/drawing/2014/main" id="{E08F785B-6E93-417D-A8B5-CF284FAB6DD1}"/>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826" name="TextBox 825">
              <a:extLst>
                <a:ext uri="{FF2B5EF4-FFF2-40B4-BE49-F238E27FC236}">
                  <a16:creationId xmlns:a16="http://schemas.microsoft.com/office/drawing/2014/main" id="{5078535D-2A6A-41BC-ADA9-86CFF5DD0BD6}"/>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823" name="TextBox 822">
            <a:extLst>
              <a:ext uri="{FF2B5EF4-FFF2-40B4-BE49-F238E27FC236}">
                <a16:creationId xmlns:a16="http://schemas.microsoft.com/office/drawing/2014/main" id="{B663F59D-E903-41D5-8A36-9E649694E794}"/>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96</xdr:row>
      <xdr:rowOff>53349</xdr:rowOff>
    </xdr:from>
    <xdr:to>
      <xdr:col>12</xdr:col>
      <xdr:colOff>822193</xdr:colOff>
      <xdr:row>96</xdr:row>
      <xdr:rowOff>813948</xdr:rowOff>
    </xdr:to>
    <xdr:grpSp>
      <xdr:nvGrpSpPr>
        <xdr:cNvPr id="833" name="Group 832">
          <a:extLst>
            <a:ext uri="{FF2B5EF4-FFF2-40B4-BE49-F238E27FC236}">
              <a16:creationId xmlns:a16="http://schemas.microsoft.com/office/drawing/2014/main" id="{2420EAED-CB8B-4B8F-AE8D-FB8A1275F2C1}"/>
            </a:ext>
            <a:ext uri="{C183D7F6-B498-43B3-948B-1728B52AA6E4}">
              <adec:decorative xmlns:adec="http://schemas.microsoft.com/office/drawing/2017/decorative" val="1"/>
            </a:ext>
          </a:extLst>
        </xdr:cNvPr>
        <xdr:cNvGrpSpPr/>
      </xdr:nvGrpSpPr>
      <xdr:grpSpPr>
        <a:xfrm>
          <a:off x="12039600" y="75872349"/>
          <a:ext cx="745993" cy="760599"/>
          <a:chOff x="23358413" y="7071828"/>
          <a:chExt cx="747701" cy="760927"/>
        </a:xfrm>
      </xdr:grpSpPr>
      <xdr:grpSp>
        <xdr:nvGrpSpPr>
          <xdr:cNvPr id="834" name="Group 833">
            <a:extLst>
              <a:ext uri="{FF2B5EF4-FFF2-40B4-BE49-F238E27FC236}">
                <a16:creationId xmlns:a16="http://schemas.microsoft.com/office/drawing/2014/main" id="{C0A97AF8-07B9-4C74-8547-49282F8F9B21}"/>
              </a:ext>
            </a:extLst>
          </xdr:cNvPr>
          <xdr:cNvGrpSpPr/>
        </xdr:nvGrpSpPr>
        <xdr:grpSpPr>
          <a:xfrm>
            <a:off x="23358413" y="7071828"/>
            <a:ext cx="747701" cy="757336"/>
            <a:chOff x="23407700" y="3322302"/>
            <a:chExt cx="747701" cy="757336"/>
          </a:xfrm>
        </xdr:grpSpPr>
        <xdr:sp macro="" textlink="">
          <xdr:nvSpPr>
            <xdr:cNvPr id="836" name="TextBox 835">
              <a:extLst>
                <a:ext uri="{FF2B5EF4-FFF2-40B4-BE49-F238E27FC236}">
                  <a16:creationId xmlns:a16="http://schemas.microsoft.com/office/drawing/2014/main" id="{EE455FFF-0E53-412E-9C15-C05DB1ADBDC2}"/>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837" name="Rectangle 836">
              <a:extLst>
                <a:ext uri="{FF2B5EF4-FFF2-40B4-BE49-F238E27FC236}">
                  <a16:creationId xmlns:a16="http://schemas.microsoft.com/office/drawing/2014/main" id="{C2F12DFF-ED08-478D-BDA6-A65440CA3B07}"/>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838" name="TextBox 837">
              <a:extLst>
                <a:ext uri="{FF2B5EF4-FFF2-40B4-BE49-F238E27FC236}">
                  <a16:creationId xmlns:a16="http://schemas.microsoft.com/office/drawing/2014/main" id="{FB7625AB-B610-446A-BF65-3E972ABAE1AA}"/>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835" name="TextBox 834">
            <a:extLst>
              <a:ext uri="{FF2B5EF4-FFF2-40B4-BE49-F238E27FC236}">
                <a16:creationId xmlns:a16="http://schemas.microsoft.com/office/drawing/2014/main" id="{D122F1F7-A26B-40A4-9405-29B54CCB50B0}"/>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97</xdr:row>
      <xdr:rowOff>51535</xdr:rowOff>
    </xdr:from>
    <xdr:to>
      <xdr:col>12</xdr:col>
      <xdr:colOff>824914</xdr:colOff>
      <xdr:row>97</xdr:row>
      <xdr:rowOff>812134</xdr:rowOff>
    </xdr:to>
    <xdr:grpSp>
      <xdr:nvGrpSpPr>
        <xdr:cNvPr id="857" name="Group 856">
          <a:extLst>
            <a:ext uri="{FF2B5EF4-FFF2-40B4-BE49-F238E27FC236}">
              <a16:creationId xmlns:a16="http://schemas.microsoft.com/office/drawing/2014/main" id="{C7A067C2-E984-42FA-A510-F213BC77127F}"/>
            </a:ext>
            <a:ext uri="{C183D7F6-B498-43B3-948B-1728B52AA6E4}">
              <adec:decorative xmlns:adec="http://schemas.microsoft.com/office/drawing/2017/decorative" val="1"/>
            </a:ext>
          </a:extLst>
        </xdr:cNvPr>
        <xdr:cNvGrpSpPr/>
      </xdr:nvGrpSpPr>
      <xdr:grpSpPr>
        <a:xfrm>
          <a:off x="12039600" y="76861135"/>
          <a:ext cx="748714" cy="760599"/>
          <a:chOff x="23358413" y="7071828"/>
          <a:chExt cx="747701" cy="760927"/>
        </a:xfrm>
      </xdr:grpSpPr>
      <xdr:grpSp>
        <xdr:nvGrpSpPr>
          <xdr:cNvPr id="858" name="Group 857">
            <a:extLst>
              <a:ext uri="{FF2B5EF4-FFF2-40B4-BE49-F238E27FC236}">
                <a16:creationId xmlns:a16="http://schemas.microsoft.com/office/drawing/2014/main" id="{A98B5F4C-30E1-406C-8B66-30BFCA3E2A82}"/>
              </a:ext>
            </a:extLst>
          </xdr:cNvPr>
          <xdr:cNvGrpSpPr/>
        </xdr:nvGrpSpPr>
        <xdr:grpSpPr>
          <a:xfrm>
            <a:off x="23358413" y="7071828"/>
            <a:ext cx="747701" cy="757336"/>
            <a:chOff x="23407700" y="3322302"/>
            <a:chExt cx="747701" cy="757336"/>
          </a:xfrm>
        </xdr:grpSpPr>
        <xdr:sp macro="" textlink="">
          <xdr:nvSpPr>
            <xdr:cNvPr id="860" name="TextBox 859">
              <a:extLst>
                <a:ext uri="{FF2B5EF4-FFF2-40B4-BE49-F238E27FC236}">
                  <a16:creationId xmlns:a16="http://schemas.microsoft.com/office/drawing/2014/main" id="{D121E7D3-5DF9-4F3F-8450-78FA0FC066EC}"/>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861" name="Rectangle 860">
              <a:extLst>
                <a:ext uri="{FF2B5EF4-FFF2-40B4-BE49-F238E27FC236}">
                  <a16:creationId xmlns:a16="http://schemas.microsoft.com/office/drawing/2014/main" id="{63CF2DF0-AF92-4699-BAD5-6F4F2347A1D1}"/>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862" name="TextBox 861">
              <a:extLst>
                <a:ext uri="{FF2B5EF4-FFF2-40B4-BE49-F238E27FC236}">
                  <a16:creationId xmlns:a16="http://schemas.microsoft.com/office/drawing/2014/main" id="{0E5894C0-E585-4F67-886B-399E68A1A95C}"/>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859" name="TextBox 858">
            <a:extLst>
              <a:ext uri="{FF2B5EF4-FFF2-40B4-BE49-F238E27FC236}">
                <a16:creationId xmlns:a16="http://schemas.microsoft.com/office/drawing/2014/main" id="{5915865B-2446-4A37-A412-8E1B68E22BF9}"/>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98</xdr:row>
      <xdr:rowOff>53349</xdr:rowOff>
    </xdr:from>
    <xdr:to>
      <xdr:col>12</xdr:col>
      <xdr:colOff>822193</xdr:colOff>
      <xdr:row>98</xdr:row>
      <xdr:rowOff>813948</xdr:rowOff>
    </xdr:to>
    <xdr:grpSp>
      <xdr:nvGrpSpPr>
        <xdr:cNvPr id="869" name="Group 868">
          <a:extLst>
            <a:ext uri="{FF2B5EF4-FFF2-40B4-BE49-F238E27FC236}">
              <a16:creationId xmlns:a16="http://schemas.microsoft.com/office/drawing/2014/main" id="{60ECBF53-F813-42C1-A792-D293DE76A146}"/>
            </a:ext>
            <a:ext uri="{C183D7F6-B498-43B3-948B-1728B52AA6E4}">
              <adec:decorative xmlns:adec="http://schemas.microsoft.com/office/drawing/2017/decorative" val="1"/>
            </a:ext>
          </a:extLst>
        </xdr:cNvPr>
        <xdr:cNvGrpSpPr/>
      </xdr:nvGrpSpPr>
      <xdr:grpSpPr>
        <a:xfrm>
          <a:off x="12039600" y="77853549"/>
          <a:ext cx="745993" cy="760599"/>
          <a:chOff x="23358413" y="7071828"/>
          <a:chExt cx="747701" cy="760927"/>
        </a:xfrm>
      </xdr:grpSpPr>
      <xdr:grpSp>
        <xdr:nvGrpSpPr>
          <xdr:cNvPr id="870" name="Group 869">
            <a:extLst>
              <a:ext uri="{FF2B5EF4-FFF2-40B4-BE49-F238E27FC236}">
                <a16:creationId xmlns:a16="http://schemas.microsoft.com/office/drawing/2014/main" id="{80BDC909-F5F6-4CCB-9BD7-24BD4B86C375}"/>
              </a:ext>
            </a:extLst>
          </xdr:cNvPr>
          <xdr:cNvGrpSpPr/>
        </xdr:nvGrpSpPr>
        <xdr:grpSpPr>
          <a:xfrm>
            <a:off x="23358413" y="7071828"/>
            <a:ext cx="747701" cy="757336"/>
            <a:chOff x="23407700" y="3322302"/>
            <a:chExt cx="747701" cy="757336"/>
          </a:xfrm>
        </xdr:grpSpPr>
        <xdr:sp macro="" textlink="">
          <xdr:nvSpPr>
            <xdr:cNvPr id="872" name="TextBox 871">
              <a:extLst>
                <a:ext uri="{FF2B5EF4-FFF2-40B4-BE49-F238E27FC236}">
                  <a16:creationId xmlns:a16="http://schemas.microsoft.com/office/drawing/2014/main" id="{85D0EDF3-3F99-48EF-BE4B-A91C7F2E2437}"/>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873" name="Rectangle 872">
              <a:extLst>
                <a:ext uri="{FF2B5EF4-FFF2-40B4-BE49-F238E27FC236}">
                  <a16:creationId xmlns:a16="http://schemas.microsoft.com/office/drawing/2014/main" id="{A6BFA1E1-0B4F-471C-8C0E-259BB60FAE04}"/>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874" name="TextBox 873">
              <a:extLst>
                <a:ext uri="{FF2B5EF4-FFF2-40B4-BE49-F238E27FC236}">
                  <a16:creationId xmlns:a16="http://schemas.microsoft.com/office/drawing/2014/main" id="{66947782-6196-42EB-A05B-41B677D98BC2}"/>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871" name="TextBox 870">
            <a:extLst>
              <a:ext uri="{FF2B5EF4-FFF2-40B4-BE49-F238E27FC236}">
                <a16:creationId xmlns:a16="http://schemas.microsoft.com/office/drawing/2014/main" id="{CE2BE8FE-3C33-4F1E-AB66-855772447FF8}"/>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editAs="oneCell">
    <xdr:from>
      <xdr:col>1</xdr:col>
      <xdr:colOff>0</xdr:colOff>
      <xdr:row>0</xdr:row>
      <xdr:rowOff>0</xdr:rowOff>
    </xdr:from>
    <xdr:to>
      <xdr:col>3</xdr:col>
      <xdr:colOff>636740</xdr:colOff>
      <xdr:row>2</xdr:row>
      <xdr:rowOff>24263</xdr:rowOff>
    </xdr:to>
    <xdr:pic>
      <xdr:nvPicPr>
        <xdr:cNvPr id="2" name="Graphic 1">
          <a:extLst>
            <a:ext uri="{FF2B5EF4-FFF2-40B4-BE49-F238E27FC236}">
              <a16:creationId xmlns:a16="http://schemas.microsoft.com/office/drawing/2014/main" id="{2422292D-1F2F-FE98-67C1-A5757FA4E07C}"/>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tretch>
          <a:fillRect/>
        </a:stretch>
      </xdr:blipFill>
      <xdr:spPr>
        <a:xfrm>
          <a:off x="59765" y="0"/>
          <a:ext cx="1828800" cy="334645"/>
        </a:xfrm>
        <a:prstGeom prst="rect">
          <a:avLst/>
        </a:prstGeom>
      </xdr:spPr>
    </xdr:pic>
    <xdr:clientData/>
  </xdr:twoCellAnchor>
  <xdr:twoCellAnchor>
    <xdr:from>
      <xdr:col>12</xdr:col>
      <xdr:colOff>76200</xdr:colOff>
      <xdr:row>82</xdr:row>
      <xdr:rowOff>55889</xdr:rowOff>
    </xdr:from>
    <xdr:to>
      <xdr:col>12</xdr:col>
      <xdr:colOff>826003</xdr:colOff>
      <xdr:row>82</xdr:row>
      <xdr:rowOff>816488</xdr:rowOff>
    </xdr:to>
    <xdr:grpSp>
      <xdr:nvGrpSpPr>
        <xdr:cNvPr id="15" name="Group 14">
          <a:extLst>
            <a:ext uri="{FF2B5EF4-FFF2-40B4-BE49-F238E27FC236}">
              <a16:creationId xmlns:a16="http://schemas.microsoft.com/office/drawing/2014/main" id="{F00FC17E-5531-4305-B9D7-273259A0D76C}"/>
            </a:ext>
            <a:ext uri="{C183D7F6-B498-43B3-948B-1728B52AA6E4}">
              <adec:decorative xmlns:adec="http://schemas.microsoft.com/office/drawing/2017/decorative" val="1"/>
            </a:ext>
          </a:extLst>
        </xdr:cNvPr>
        <xdr:cNvGrpSpPr/>
      </xdr:nvGrpSpPr>
      <xdr:grpSpPr>
        <a:xfrm>
          <a:off x="12039600" y="62006489"/>
          <a:ext cx="749803" cy="760599"/>
          <a:chOff x="23358413" y="7071828"/>
          <a:chExt cx="747701" cy="760927"/>
        </a:xfrm>
      </xdr:grpSpPr>
      <xdr:grpSp>
        <xdr:nvGrpSpPr>
          <xdr:cNvPr id="16" name="Group 15">
            <a:extLst>
              <a:ext uri="{FF2B5EF4-FFF2-40B4-BE49-F238E27FC236}">
                <a16:creationId xmlns:a16="http://schemas.microsoft.com/office/drawing/2014/main" id="{2A930A32-C763-57EE-5C6D-CFF164174DBF}"/>
              </a:ext>
            </a:extLst>
          </xdr:cNvPr>
          <xdr:cNvGrpSpPr/>
        </xdr:nvGrpSpPr>
        <xdr:grpSpPr>
          <a:xfrm>
            <a:off x="23358413" y="7071828"/>
            <a:ext cx="747701" cy="757336"/>
            <a:chOff x="23407700" y="3322302"/>
            <a:chExt cx="747701" cy="757336"/>
          </a:xfrm>
        </xdr:grpSpPr>
        <xdr:sp macro="" textlink="">
          <xdr:nvSpPr>
            <xdr:cNvPr id="18" name="TextBox 17">
              <a:extLst>
                <a:ext uri="{FF2B5EF4-FFF2-40B4-BE49-F238E27FC236}">
                  <a16:creationId xmlns:a16="http://schemas.microsoft.com/office/drawing/2014/main" id="{0E102521-4FF9-F95B-0457-17613A076510}"/>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19" name="Rectangle 18">
              <a:extLst>
                <a:ext uri="{FF2B5EF4-FFF2-40B4-BE49-F238E27FC236}">
                  <a16:creationId xmlns:a16="http://schemas.microsoft.com/office/drawing/2014/main" id="{4F1C1BE7-BE4F-4C0C-C2DF-EDA4D55154D6}"/>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20" name="TextBox 19">
              <a:extLst>
                <a:ext uri="{FF2B5EF4-FFF2-40B4-BE49-F238E27FC236}">
                  <a16:creationId xmlns:a16="http://schemas.microsoft.com/office/drawing/2014/main" id="{B889F920-4660-0C47-7417-01E6BF2AC3D5}"/>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17" name="TextBox 16">
            <a:extLst>
              <a:ext uri="{FF2B5EF4-FFF2-40B4-BE49-F238E27FC236}">
                <a16:creationId xmlns:a16="http://schemas.microsoft.com/office/drawing/2014/main" id="{34962E7A-B008-38B7-A608-84405ADE001D}"/>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83</xdr:row>
      <xdr:rowOff>55889</xdr:rowOff>
    </xdr:from>
    <xdr:to>
      <xdr:col>12</xdr:col>
      <xdr:colOff>826003</xdr:colOff>
      <xdr:row>83</xdr:row>
      <xdr:rowOff>816488</xdr:rowOff>
    </xdr:to>
    <xdr:grpSp>
      <xdr:nvGrpSpPr>
        <xdr:cNvPr id="21" name="Group 20">
          <a:extLst>
            <a:ext uri="{FF2B5EF4-FFF2-40B4-BE49-F238E27FC236}">
              <a16:creationId xmlns:a16="http://schemas.microsoft.com/office/drawing/2014/main" id="{41ACDD3F-A566-420C-95B9-325DA9CCE067}"/>
            </a:ext>
            <a:ext uri="{C183D7F6-B498-43B3-948B-1728B52AA6E4}">
              <adec:decorative xmlns:adec="http://schemas.microsoft.com/office/drawing/2017/decorative" val="1"/>
            </a:ext>
          </a:extLst>
        </xdr:cNvPr>
        <xdr:cNvGrpSpPr/>
      </xdr:nvGrpSpPr>
      <xdr:grpSpPr>
        <a:xfrm>
          <a:off x="12039600" y="62997089"/>
          <a:ext cx="749803" cy="760599"/>
          <a:chOff x="23358413" y="7071828"/>
          <a:chExt cx="747701" cy="760927"/>
        </a:xfrm>
      </xdr:grpSpPr>
      <xdr:grpSp>
        <xdr:nvGrpSpPr>
          <xdr:cNvPr id="22" name="Group 21">
            <a:extLst>
              <a:ext uri="{FF2B5EF4-FFF2-40B4-BE49-F238E27FC236}">
                <a16:creationId xmlns:a16="http://schemas.microsoft.com/office/drawing/2014/main" id="{D929CA5A-E5A4-6E9B-CBFE-A4C4CB944C00}"/>
              </a:ext>
            </a:extLst>
          </xdr:cNvPr>
          <xdr:cNvGrpSpPr/>
        </xdr:nvGrpSpPr>
        <xdr:grpSpPr>
          <a:xfrm>
            <a:off x="23358413" y="7071828"/>
            <a:ext cx="747701" cy="757336"/>
            <a:chOff x="23407700" y="3322302"/>
            <a:chExt cx="747701" cy="757336"/>
          </a:xfrm>
        </xdr:grpSpPr>
        <xdr:sp macro="" textlink="">
          <xdr:nvSpPr>
            <xdr:cNvPr id="24" name="TextBox 23">
              <a:extLst>
                <a:ext uri="{FF2B5EF4-FFF2-40B4-BE49-F238E27FC236}">
                  <a16:creationId xmlns:a16="http://schemas.microsoft.com/office/drawing/2014/main" id="{5FFD3D1D-5060-1FA4-BF22-90389AFF44F9}"/>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25" name="Rectangle 24">
              <a:extLst>
                <a:ext uri="{FF2B5EF4-FFF2-40B4-BE49-F238E27FC236}">
                  <a16:creationId xmlns:a16="http://schemas.microsoft.com/office/drawing/2014/main" id="{C85F5320-763B-41FA-8DD4-4D2673FB1898}"/>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26" name="TextBox 25">
              <a:extLst>
                <a:ext uri="{FF2B5EF4-FFF2-40B4-BE49-F238E27FC236}">
                  <a16:creationId xmlns:a16="http://schemas.microsoft.com/office/drawing/2014/main" id="{8FD9D531-D404-7568-87FD-8E2338C8A754}"/>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23" name="TextBox 22">
            <a:extLst>
              <a:ext uri="{FF2B5EF4-FFF2-40B4-BE49-F238E27FC236}">
                <a16:creationId xmlns:a16="http://schemas.microsoft.com/office/drawing/2014/main" id="{16BD4408-A369-5B31-32CF-B1D50BBB4910}"/>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84</xdr:row>
      <xdr:rowOff>55889</xdr:rowOff>
    </xdr:from>
    <xdr:to>
      <xdr:col>12</xdr:col>
      <xdr:colOff>826003</xdr:colOff>
      <xdr:row>84</xdr:row>
      <xdr:rowOff>816488</xdr:rowOff>
    </xdr:to>
    <xdr:grpSp>
      <xdr:nvGrpSpPr>
        <xdr:cNvPr id="27" name="Group 26">
          <a:extLst>
            <a:ext uri="{FF2B5EF4-FFF2-40B4-BE49-F238E27FC236}">
              <a16:creationId xmlns:a16="http://schemas.microsoft.com/office/drawing/2014/main" id="{F167DA07-578E-469A-AF42-229CC170168C}"/>
            </a:ext>
            <a:ext uri="{C183D7F6-B498-43B3-948B-1728B52AA6E4}">
              <adec:decorative xmlns:adec="http://schemas.microsoft.com/office/drawing/2017/decorative" val="1"/>
            </a:ext>
          </a:extLst>
        </xdr:cNvPr>
        <xdr:cNvGrpSpPr/>
      </xdr:nvGrpSpPr>
      <xdr:grpSpPr>
        <a:xfrm>
          <a:off x="12039600" y="63987689"/>
          <a:ext cx="749803" cy="760599"/>
          <a:chOff x="23358413" y="7071828"/>
          <a:chExt cx="747701" cy="760927"/>
        </a:xfrm>
      </xdr:grpSpPr>
      <xdr:grpSp>
        <xdr:nvGrpSpPr>
          <xdr:cNvPr id="28" name="Group 27">
            <a:extLst>
              <a:ext uri="{FF2B5EF4-FFF2-40B4-BE49-F238E27FC236}">
                <a16:creationId xmlns:a16="http://schemas.microsoft.com/office/drawing/2014/main" id="{6AA83393-1964-70BE-F6AE-A6ADEAA6276D}"/>
              </a:ext>
            </a:extLst>
          </xdr:cNvPr>
          <xdr:cNvGrpSpPr/>
        </xdr:nvGrpSpPr>
        <xdr:grpSpPr>
          <a:xfrm>
            <a:off x="23358413" y="7071828"/>
            <a:ext cx="747701" cy="757336"/>
            <a:chOff x="23407700" y="3322302"/>
            <a:chExt cx="747701" cy="757336"/>
          </a:xfrm>
        </xdr:grpSpPr>
        <xdr:sp macro="" textlink="">
          <xdr:nvSpPr>
            <xdr:cNvPr id="30" name="TextBox 29">
              <a:extLst>
                <a:ext uri="{FF2B5EF4-FFF2-40B4-BE49-F238E27FC236}">
                  <a16:creationId xmlns:a16="http://schemas.microsoft.com/office/drawing/2014/main" id="{6F661ECF-784D-010D-72AA-B8344CE8CB91}"/>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1" name="Rectangle 30">
              <a:extLst>
                <a:ext uri="{FF2B5EF4-FFF2-40B4-BE49-F238E27FC236}">
                  <a16:creationId xmlns:a16="http://schemas.microsoft.com/office/drawing/2014/main" id="{82FC246C-3AF8-1A31-CB3E-9F905B77B28B}"/>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32" name="TextBox 31">
              <a:extLst>
                <a:ext uri="{FF2B5EF4-FFF2-40B4-BE49-F238E27FC236}">
                  <a16:creationId xmlns:a16="http://schemas.microsoft.com/office/drawing/2014/main" id="{D9D0AF3A-055B-505B-EAB8-2EDF163DFD34}"/>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29" name="TextBox 28">
            <a:extLst>
              <a:ext uri="{FF2B5EF4-FFF2-40B4-BE49-F238E27FC236}">
                <a16:creationId xmlns:a16="http://schemas.microsoft.com/office/drawing/2014/main" id="{6D42D672-FE39-F9C0-6951-B6B184CAD960}"/>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85</xdr:row>
      <xdr:rowOff>55889</xdr:rowOff>
    </xdr:from>
    <xdr:to>
      <xdr:col>12</xdr:col>
      <xdr:colOff>826003</xdr:colOff>
      <xdr:row>85</xdr:row>
      <xdr:rowOff>816488</xdr:rowOff>
    </xdr:to>
    <xdr:grpSp>
      <xdr:nvGrpSpPr>
        <xdr:cNvPr id="33" name="Group 32">
          <a:extLst>
            <a:ext uri="{FF2B5EF4-FFF2-40B4-BE49-F238E27FC236}">
              <a16:creationId xmlns:a16="http://schemas.microsoft.com/office/drawing/2014/main" id="{2F97C9C4-C995-400B-B77E-9A7E5797082B}"/>
            </a:ext>
            <a:ext uri="{C183D7F6-B498-43B3-948B-1728B52AA6E4}">
              <adec:decorative xmlns:adec="http://schemas.microsoft.com/office/drawing/2017/decorative" val="1"/>
            </a:ext>
          </a:extLst>
        </xdr:cNvPr>
        <xdr:cNvGrpSpPr/>
      </xdr:nvGrpSpPr>
      <xdr:grpSpPr>
        <a:xfrm>
          <a:off x="12039600" y="64978289"/>
          <a:ext cx="749803" cy="760599"/>
          <a:chOff x="23358413" y="7071828"/>
          <a:chExt cx="747701" cy="760927"/>
        </a:xfrm>
      </xdr:grpSpPr>
      <xdr:grpSp>
        <xdr:nvGrpSpPr>
          <xdr:cNvPr id="34" name="Group 33">
            <a:extLst>
              <a:ext uri="{FF2B5EF4-FFF2-40B4-BE49-F238E27FC236}">
                <a16:creationId xmlns:a16="http://schemas.microsoft.com/office/drawing/2014/main" id="{58CD87DA-4EBC-C926-09AD-0F5367111249}"/>
              </a:ext>
            </a:extLst>
          </xdr:cNvPr>
          <xdr:cNvGrpSpPr/>
        </xdr:nvGrpSpPr>
        <xdr:grpSpPr>
          <a:xfrm>
            <a:off x="23358413" y="7071828"/>
            <a:ext cx="747701" cy="757336"/>
            <a:chOff x="23407700" y="3322302"/>
            <a:chExt cx="747701" cy="757336"/>
          </a:xfrm>
        </xdr:grpSpPr>
        <xdr:sp macro="" textlink="">
          <xdr:nvSpPr>
            <xdr:cNvPr id="36" name="TextBox 35">
              <a:extLst>
                <a:ext uri="{FF2B5EF4-FFF2-40B4-BE49-F238E27FC236}">
                  <a16:creationId xmlns:a16="http://schemas.microsoft.com/office/drawing/2014/main" id="{4F898A90-C71C-7183-5234-AEC158F463E7}"/>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37" name="Rectangle 36">
              <a:extLst>
                <a:ext uri="{FF2B5EF4-FFF2-40B4-BE49-F238E27FC236}">
                  <a16:creationId xmlns:a16="http://schemas.microsoft.com/office/drawing/2014/main" id="{ABB2BB29-AA0D-77EA-6A3F-F04CB7FB06E5}"/>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38" name="TextBox 37">
              <a:extLst>
                <a:ext uri="{FF2B5EF4-FFF2-40B4-BE49-F238E27FC236}">
                  <a16:creationId xmlns:a16="http://schemas.microsoft.com/office/drawing/2014/main" id="{0419D0B2-E676-D5BC-88A5-6ABBDB7DDCAE}"/>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35" name="TextBox 34">
            <a:extLst>
              <a:ext uri="{FF2B5EF4-FFF2-40B4-BE49-F238E27FC236}">
                <a16:creationId xmlns:a16="http://schemas.microsoft.com/office/drawing/2014/main" id="{F68FA276-1CE2-253F-E70F-E0204683DBAF}"/>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86</xdr:row>
      <xdr:rowOff>55889</xdr:rowOff>
    </xdr:from>
    <xdr:to>
      <xdr:col>12</xdr:col>
      <xdr:colOff>826003</xdr:colOff>
      <xdr:row>86</xdr:row>
      <xdr:rowOff>816488</xdr:rowOff>
    </xdr:to>
    <xdr:grpSp>
      <xdr:nvGrpSpPr>
        <xdr:cNvPr id="39" name="Group 38">
          <a:extLst>
            <a:ext uri="{FF2B5EF4-FFF2-40B4-BE49-F238E27FC236}">
              <a16:creationId xmlns:a16="http://schemas.microsoft.com/office/drawing/2014/main" id="{EC24597C-F060-4484-B4D9-C454573BE811}"/>
            </a:ext>
            <a:ext uri="{C183D7F6-B498-43B3-948B-1728B52AA6E4}">
              <adec:decorative xmlns:adec="http://schemas.microsoft.com/office/drawing/2017/decorative" val="1"/>
            </a:ext>
          </a:extLst>
        </xdr:cNvPr>
        <xdr:cNvGrpSpPr/>
      </xdr:nvGrpSpPr>
      <xdr:grpSpPr>
        <a:xfrm>
          <a:off x="12039600" y="65968889"/>
          <a:ext cx="749803" cy="760599"/>
          <a:chOff x="23358413" y="7071828"/>
          <a:chExt cx="747701" cy="760927"/>
        </a:xfrm>
      </xdr:grpSpPr>
      <xdr:grpSp>
        <xdr:nvGrpSpPr>
          <xdr:cNvPr id="40" name="Group 39">
            <a:extLst>
              <a:ext uri="{FF2B5EF4-FFF2-40B4-BE49-F238E27FC236}">
                <a16:creationId xmlns:a16="http://schemas.microsoft.com/office/drawing/2014/main" id="{2DC2E3B1-772A-2BD8-7976-52D1DF5A83ED}"/>
              </a:ext>
            </a:extLst>
          </xdr:cNvPr>
          <xdr:cNvGrpSpPr/>
        </xdr:nvGrpSpPr>
        <xdr:grpSpPr>
          <a:xfrm>
            <a:off x="23358413" y="7071828"/>
            <a:ext cx="747701" cy="757336"/>
            <a:chOff x="23407700" y="3322302"/>
            <a:chExt cx="747701" cy="757336"/>
          </a:xfrm>
        </xdr:grpSpPr>
        <xdr:sp macro="" textlink="">
          <xdr:nvSpPr>
            <xdr:cNvPr id="42" name="TextBox 41">
              <a:extLst>
                <a:ext uri="{FF2B5EF4-FFF2-40B4-BE49-F238E27FC236}">
                  <a16:creationId xmlns:a16="http://schemas.microsoft.com/office/drawing/2014/main" id="{694DC78D-B2B7-67CB-209A-423CEE1D5D61}"/>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3" name="Rectangle 42">
              <a:extLst>
                <a:ext uri="{FF2B5EF4-FFF2-40B4-BE49-F238E27FC236}">
                  <a16:creationId xmlns:a16="http://schemas.microsoft.com/office/drawing/2014/main" id="{A6C68A93-5856-226C-7DEA-1E10BA252E85}"/>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44" name="TextBox 43">
              <a:extLst>
                <a:ext uri="{FF2B5EF4-FFF2-40B4-BE49-F238E27FC236}">
                  <a16:creationId xmlns:a16="http://schemas.microsoft.com/office/drawing/2014/main" id="{01682C94-5F6C-9D2E-7181-9A70EAA91AB1}"/>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1" name="TextBox 40">
            <a:extLst>
              <a:ext uri="{FF2B5EF4-FFF2-40B4-BE49-F238E27FC236}">
                <a16:creationId xmlns:a16="http://schemas.microsoft.com/office/drawing/2014/main" id="{6CE274C3-FDCE-173D-3F44-DAFF62EAFB48}"/>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87</xdr:row>
      <xdr:rowOff>55889</xdr:rowOff>
    </xdr:from>
    <xdr:to>
      <xdr:col>12</xdr:col>
      <xdr:colOff>826003</xdr:colOff>
      <xdr:row>87</xdr:row>
      <xdr:rowOff>816488</xdr:rowOff>
    </xdr:to>
    <xdr:grpSp>
      <xdr:nvGrpSpPr>
        <xdr:cNvPr id="45" name="Group 44">
          <a:extLst>
            <a:ext uri="{FF2B5EF4-FFF2-40B4-BE49-F238E27FC236}">
              <a16:creationId xmlns:a16="http://schemas.microsoft.com/office/drawing/2014/main" id="{710E13DF-01D7-4607-AF6C-6625292AE57B}"/>
            </a:ext>
            <a:ext uri="{C183D7F6-B498-43B3-948B-1728B52AA6E4}">
              <adec:decorative xmlns:adec="http://schemas.microsoft.com/office/drawing/2017/decorative" val="1"/>
            </a:ext>
          </a:extLst>
        </xdr:cNvPr>
        <xdr:cNvGrpSpPr/>
      </xdr:nvGrpSpPr>
      <xdr:grpSpPr>
        <a:xfrm>
          <a:off x="12039600" y="66959489"/>
          <a:ext cx="749803" cy="760599"/>
          <a:chOff x="23358413" y="7071828"/>
          <a:chExt cx="747701" cy="760927"/>
        </a:xfrm>
      </xdr:grpSpPr>
      <xdr:grpSp>
        <xdr:nvGrpSpPr>
          <xdr:cNvPr id="46" name="Group 45">
            <a:extLst>
              <a:ext uri="{FF2B5EF4-FFF2-40B4-BE49-F238E27FC236}">
                <a16:creationId xmlns:a16="http://schemas.microsoft.com/office/drawing/2014/main" id="{0F33DF38-9092-06E3-AA7F-2F837F8C54C3}"/>
              </a:ext>
            </a:extLst>
          </xdr:cNvPr>
          <xdr:cNvGrpSpPr/>
        </xdr:nvGrpSpPr>
        <xdr:grpSpPr>
          <a:xfrm>
            <a:off x="23358413" y="7071828"/>
            <a:ext cx="747701" cy="757336"/>
            <a:chOff x="23407700" y="3322302"/>
            <a:chExt cx="747701" cy="757336"/>
          </a:xfrm>
        </xdr:grpSpPr>
        <xdr:sp macro="" textlink="">
          <xdr:nvSpPr>
            <xdr:cNvPr id="48" name="TextBox 47">
              <a:extLst>
                <a:ext uri="{FF2B5EF4-FFF2-40B4-BE49-F238E27FC236}">
                  <a16:creationId xmlns:a16="http://schemas.microsoft.com/office/drawing/2014/main" id="{9C924FA6-24F1-2585-4FB6-4A42235E13F6}"/>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49" name="Rectangle 48">
              <a:extLst>
                <a:ext uri="{FF2B5EF4-FFF2-40B4-BE49-F238E27FC236}">
                  <a16:creationId xmlns:a16="http://schemas.microsoft.com/office/drawing/2014/main" id="{475CB6A1-156B-7BF1-EAC9-9D0B82A7BC4B}"/>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50" name="TextBox 49">
              <a:extLst>
                <a:ext uri="{FF2B5EF4-FFF2-40B4-BE49-F238E27FC236}">
                  <a16:creationId xmlns:a16="http://schemas.microsoft.com/office/drawing/2014/main" id="{4DC4C3D4-ADC6-79C1-A6EC-AD73D7A33319}"/>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47" name="TextBox 46">
            <a:extLst>
              <a:ext uri="{FF2B5EF4-FFF2-40B4-BE49-F238E27FC236}">
                <a16:creationId xmlns:a16="http://schemas.microsoft.com/office/drawing/2014/main" id="{A9E50571-FFB3-7333-0D8A-E66C68E89F3D}"/>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88</xdr:row>
      <xdr:rowOff>55889</xdr:rowOff>
    </xdr:from>
    <xdr:to>
      <xdr:col>12</xdr:col>
      <xdr:colOff>826003</xdr:colOff>
      <xdr:row>88</xdr:row>
      <xdr:rowOff>816488</xdr:rowOff>
    </xdr:to>
    <xdr:grpSp>
      <xdr:nvGrpSpPr>
        <xdr:cNvPr id="51" name="Group 50">
          <a:extLst>
            <a:ext uri="{FF2B5EF4-FFF2-40B4-BE49-F238E27FC236}">
              <a16:creationId xmlns:a16="http://schemas.microsoft.com/office/drawing/2014/main" id="{F2F2727C-4F19-475C-A74B-E596622FFDF9}"/>
            </a:ext>
            <a:ext uri="{C183D7F6-B498-43B3-948B-1728B52AA6E4}">
              <adec:decorative xmlns:adec="http://schemas.microsoft.com/office/drawing/2017/decorative" val="1"/>
            </a:ext>
          </a:extLst>
        </xdr:cNvPr>
        <xdr:cNvGrpSpPr/>
      </xdr:nvGrpSpPr>
      <xdr:grpSpPr>
        <a:xfrm>
          <a:off x="12039600" y="67950089"/>
          <a:ext cx="749803" cy="760599"/>
          <a:chOff x="23358413" y="7071828"/>
          <a:chExt cx="747701" cy="760927"/>
        </a:xfrm>
      </xdr:grpSpPr>
      <xdr:grpSp>
        <xdr:nvGrpSpPr>
          <xdr:cNvPr id="52" name="Group 51">
            <a:extLst>
              <a:ext uri="{FF2B5EF4-FFF2-40B4-BE49-F238E27FC236}">
                <a16:creationId xmlns:a16="http://schemas.microsoft.com/office/drawing/2014/main" id="{DE8BB3DF-4012-242E-F0F0-B4E381A820D2}"/>
              </a:ext>
            </a:extLst>
          </xdr:cNvPr>
          <xdr:cNvGrpSpPr/>
        </xdr:nvGrpSpPr>
        <xdr:grpSpPr>
          <a:xfrm>
            <a:off x="23358413" y="7071828"/>
            <a:ext cx="747701" cy="757336"/>
            <a:chOff x="23407700" y="3322302"/>
            <a:chExt cx="747701" cy="757336"/>
          </a:xfrm>
        </xdr:grpSpPr>
        <xdr:sp macro="" textlink="">
          <xdr:nvSpPr>
            <xdr:cNvPr id="54" name="TextBox 53">
              <a:extLst>
                <a:ext uri="{FF2B5EF4-FFF2-40B4-BE49-F238E27FC236}">
                  <a16:creationId xmlns:a16="http://schemas.microsoft.com/office/drawing/2014/main" id="{9C794785-685D-1096-3CA9-E9BA6303DE42}"/>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55" name="Rectangle 54">
              <a:extLst>
                <a:ext uri="{FF2B5EF4-FFF2-40B4-BE49-F238E27FC236}">
                  <a16:creationId xmlns:a16="http://schemas.microsoft.com/office/drawing/2014/main" id="{E324AC4C-BEAD-5E69-C1EE-BBE3966747F3}"/>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56" name="TextBox 55">
              <a:extLst>
                <a:ext uri="{FF2B5EF4-FFF2-40B4-BE49-F238E27FC236}">
                  <a16:creationId xmlns:a16="http://schemas.microsoft.com/office/drawing/2014/main" id="{5228BA2C-7FBC-A545-331B-950B3C420D0D}"/>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53" name="TextBox 52">
            <a:extLst>
              <a:ext uri="{FF2B5EF4-FFF2-40B4-BE49-F238E27FC236}">
                <a16:creationId xmlns:a16="http://schemas.microsoft.com/office/drawing/2014/main" id="{A453194A-89BF-A6C8-AA6B-91D989ABE6DE}"/>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89</xdr:row>
      <xdr:rowOff>55889</xdr:rowOff>
    </xdr:from>
    <xdr:to>
      <xdr:col>12</xdr:col>
      <xdr:colOff>826003</xdr:colOff>
      <xdr:row>89</xdr:row>
      <xdr:rowOff>816488</xdr:rowOff>
    </xdr:to>
    <xdr:grpSp>
      <xdr:nvGrpSpPr>
        <xdr:cNvPr id="57" name="Group 56">
          <a:extLst>
            <a:ext uri="{FF2B5EF4-FFF2-40B4-BE49-F238E27FC236}">
              <a16:creationId xmlns:a16="http://schemas.microsoft.com/office/drawing/2014/main" id="{7B8F93F1-4FA5-45E6-9763-087998B0730B}"/>
            </a:ext>
            <a:ext uri="{C183D7F6-B498-43B3-948B-1728B52AA6E4}">
              <adec:decorative xmlns:adec="http://schemas.microsoft.com/office/drawing/2017/decorative" val="1"/>
            </a:ext>
          </a:extLst>
        </xdr:cNvPr>
        <xdr:cNvGrpSpPr/>
      </xdr:nvGrpSpPr>
      <xdr:grpSpPr>
        <a:xfrm>
          <a:off x="12039600" y="68940689"/>
          <a:ext cx="749803" cy="760599"/>
          <a:chOff x="23358413" y="7071828"/>
          <a:chExt cx="747701" cy="760927"/>
        </a:xfrm>
      </xdr:grpSpPr>
      <xdr:grpSp>
        <xdr:nvGrpSpPr>
          <xdr:cNvPr id="58" name="Group 57">
            <a:extLst>
              <a:ext uri="{FF2B5EF4-FFF2-40B4-BE49-F238E27FC236}">
                <a16:creationId xmlns:a16="http://schemas.microsoft.com/office/drawing/2014/main" id="{4CB441DD-3528-AC7C-BE72-E6F52E014E0D}"/>
              </a:ext>
            </a:extLst>
          </xdr:cNvPr>
          <xdr:cNvGrpSpPr/>
        </xdr:nvGrpSpPr>
        <xdr:grpSpPr>
          <a:xfrm>
            <a:off x="23358413" y="7071828"/>
            <a:ext cx="747701" cy="757336"/>
            <a:chOff x="23407700" y="3322302"/>
            <a:chExt cx="747701" cy="757336"/>
          </a:xfrm>
        </xdr:grpSpPr>
        <xdr:sp macro="" textlink="">
          <xdr:nvSpPr>
            <xdr:cNvPr id="66" name="TextBox 65">
              <a:extLst>
                <a:ext uri="{FF2B5EF4-FFF2-40B4-BE49-F238E27FC236}">
                  <a16:creationId xmlns:a16="http://schemas.microsoft.com/office/drawing/2014/main" id="{BE96EE28-8781-0084-DDF1-565289FDF111}"/>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67" name="Rectangle 66">
              <a:extLst>
                <a:ext uri="{FF2B5EF4-FFF2-40B4-BE49-F238E27FC236}">
                  <a16:creationId xmlns:a16="http://schemas.microsoft.com/office/drawing/2014/main" id="{2FB6CCD3-CF89-2E6F-9A9A-1955F9A48ABC}"/>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68" name="TextBox 67">
              <a:extLst>
                <a:ext uri="{FF2B5EF4-FFF2-40B4-BE49-F238E27FC236}">
                  <a16:creationId xmlns:a16="http://schemas.microsoft.com/office/drawing/2014/main" id="{7C4D3FC1-0F15-DB37-2F96-D56ADAF31435}"/>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65" name="TextBox 64">
            <a:extLst>
              <a:ext uri="{FF2B5EF4-FFF2-40B4-BE49-F238E27FC236}">
                <a16:creationId xmlns:a16="http://schemas.microsoft.com/office/drawing/2014/main" id="{317E3033-3018-5F72-BD61-31BFD28185D1}"/>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twoCellAnchor>
    <xdr:from>
      <xdr:col>12</xdr:col>
      <xdr:colOff>76200</xdr:colOff>
      <xdr:row>90</xdr:row>
      <xdr:rowOff>55889</xdr:rowOff>
    </xdr:from>
    <xdr:to>
      <xdr:col>12</xdr:col>
      <xdr:colOff>826003</xdr:colOff>
      <xdr:row>90</xdr:row>
      <xdr:rowOff>816488</xdr:rowOff>
    </xdr:to>
    <xdr:grpSp>
      <xdr:nvGrpSpPr>
        <xdr:cNvPr id="69" name="Group 68">
          <a:extLst>
            <a:ext uri="{FF2B5EF4-FFF2-40B4-BE49-F238E27FC236}">
              <a16:creationId xmlns:a16="http://schemas.microsoft.com/office/drawing/2014/main" id="{815CF7AC-D1B0-4C49-B16F-C37F5EF071D4}"/>
            </a:ext>
            <a:ext uri="{C183D7F6-B498-43B3-948B-1728B52AA6E4}">
              <adec:decorative xmlns:adec="http://schemas.microsoft.com/office/drawing/2017/decorative" val="1"/>
            </a:ext>
          </a:extLst>
        </xdr:cNvPr>
        <xdr:cNvGrpSpPr/>
      </xdr:nvGrpSpPr>
      <xdr:grpSpPr>
        <a:xfrm>
          <a:off x="12039600" y="69931289"/>
          <a:ext cx="749803" cy="760599"/>
          <a:chOff x="23358413" y="7071828"/>
          <a:chExt cx="747701" cy="760927"/>
        </a:xfrm>
      </xdr:grpSpPr>
      <xdr:grpSp>
        <xdr:nvGrpSpPr>
          <xdr:cNvPr id="70" name="Group 69">
            <a:extLst>
              <a:ext uri="{FF2B5EF4-FFF2-40B4-BE49-F238E27FC236}">
                <a16:creationId xmlns:a16="http://schemas.microsoft.com/office/drawing/2014/main" id="{B047C469-CE65-7701-D22B-AD1BE3E6A001}"/>
              </a:ext>
            </a:extLst>
          </xdr:cNvPr>
          <xdr:cNvGrpSpPr/>
        </xdr:nvGrpSpPr>
        <xdr:grpSpPr>
          <a:xfrm>
            <a:off x="23358413" y="7071828"/>
            <a:ext cx="747701" cy="757336"/>
            <a:chOff x="23407700" y="3322302"/>
            <a:chExt cx="747701" cy="757336"/>
          </a:xfrm>
        </xdr:grpSpPr>
        <xdr:sp macro="" textlink="">
          <xdr:nvSpPr>
            <xdr:cNvPr id="90" name="TextBox 89">
              <a:extLst>
                <a:ext uri="{FF2B5EF4-FFF2-40B4-BE49-F238E27FC236}">
                  <a16:creationId xmlns:a16="http://schemas.microsoft.com/office/drawing/2014/main" id="{A3BD8FC4-5680-1DBF-113B-70DDAE093EF2}"/>
                </a:ext>
              </a:extLst>
            </xdr:cNvPr>
            <xdr:cNvSpPr txBox="1"/>
          </xdr:nvSpPr>
          <xdr:spPr>
            <a:xfrm>
              <a:off x="23563597" y="3391401"/>
              <a:ext cx="580575" cy="6882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lang="en-US" sz="1050" b="0"/>
                <a:t>H</a:t>
              </a:r>
            </a:p>
            <a:p>
              <a:endParaRPr lang="en-US" sz="700" b="0"/>
            </a:p>
            <a:p>
              <a:r>
                <a:rPr lang="en-US" sz="1050" b="0"/>
                <a:t>L</a:t>
              </a:r>
            </a:p>
            <a:p>
              <a:r>
                <a:rPr lang="en-US" sz="1050" b="0"/>
                <a:t>     L       H</a:t>
              </a:r>
            </a:p>
          </xdr:txBody>
        </xdr:sp>
        <xdr:sp macro="" textlink="">
          <xdr:nvSpPr>
            <xdr:cNvPr id="91" name="Rectangle 90">
              <a:extLst>
                <a:ext uri="{FF2B5EF4-FFF2-40B4-BE49-F238E27FC236}">
                  <a16:creationId xmlns:a16="http://schemas.microsoft.com/office/drawing/2014/main" id="{0C71BD7D-4ECA-0FD6-2C42-42B374380032}"/>
                </a:ext>
              </a:extLst>
            </xdr:cNvPr>
            <xdr:cNvSpPr/>
          </xdr:nvSpPr>
          <xdr:spPr>
            <a:xfrm>
              <a:off x="23652099" y="3322302"/>
              <a:ext cx="503302" cy="503131"/>
            </a:xfrm>
            <a:prstGeom prst="rect">
              <a:avLst/>
            </a:prstGeom>
            <a:gradFill flip="none" rotWithShape="1">
              <a:gsLst>
                <a:gs pos="0">
                  <a:srgbClr val="00B050">
                    <a:alpha val="50000"/>
                  </a:srgbClr>
                </a:gs>
                <a:gs pos="59000">
                  <a:srgbClr val="FFFF00">
                    <a:alpha val="50000"/>
                  </a:srgbClr>
                </a:gs>
                <a:gs pos="42000">
                  <a:srgbClr val="FFFF00">
                    <a:alpha val="50000"/>
                  </a:srgbClr>
                </a:gs>
                <a:gs pos="100000">
                  <a:srgbClr val="FF0000">
                    <a:alpha val="50000"/>
                  </a:srgbClr>
                </a:gs>
              </a:gsLst>
              <a:lin ang="18900000" scaled="1"/>
              <a:tileRect/>
            </a:gra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000" b="0"/>
            </a:p>
          </xdr:txBody>
        </xdr:sp>
        <xdr:sp macro="" textlink="">
          <xdr:nvSpPr>
            <xdr:cNvPr id="92" name="TextBox 91">
              <a:extLst>
                <a:ext uri="{FF2B5EF4-FFF2-40B4-BE49-F238E27FC236}">
                  <a16:creationId xmlns:a16="http://schemas.microsoft.com/office/drawing/2014/main" id="{77B4519B-E25A-9B4A-DDD6-8D7112AC8FE2}"/>
                </a:ext>
              </a:extLst>
            </xdr:cNvPr>
            <xdr:cNvSpPr txBox="1"/>
          </xdr:nvSpPr>
          <xdr:spPr>
            <a:xfrm rot="16200000">
              <a:off x="23201088" y="3590466"/>
              <a:ext cx="650580" cy="237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r"/>
              <a:r>
                <a:rPr lang="en-US" sz="1050" b="0"/>
                <a:t>Probability</a:t>
              </a:r>
            </a:p>
          </xdr:txBody>
        </xdr:sp>
      </xdr:grpSp>
      <xdr:sp macro="" textlink="">
        <xdr:nvSpPr>
          <xdr:cNvPr id="89" name="TextBox 88">
            <a:extLst>
              <a:ext uri="{FF2B5EF4-FFF2-40B4-BE49-F238E27FC236}">
                <a16:creationId xmlns:a16="http://schemas.microsoft.com/office/drawing/2014/main" id="{089DAFE8-6FCE-D676-4018-C55F016F4E6D}"/>
              </a:ext>
            </a:extLst>
          </xdr:cNvPr>
          <xdr:cNvSpPr txBox="1"/>
        </xdr:nvSpPr>
        <xdr:spPr>
          <a:xfrm>
            <a:off x="23660624" y="7664946"/>
            <a:ext cx="421206" cy="167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b"/>
          <a:lstStyle/>
          <a:p>
            <a:r>
              <a:rPr lang="en-US" sz="1050" b="0"/>
              <a:t>Impact</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0</xdr:colOff>
      <xdr:row>2</xdr:row>
      <xdr:rowOff>0</xdr:rowOff>
    </xdr:from>
    <xdr:to>
      <xdr:col>5</xdr:col>
      <xdr:colOff>1267024</xdr:colOff>
      <xdr:row>2</xdr:row>
      <xdr:rowOff>1343026</xdr:rowOff>
    </xdr:to>
    <xdr:grpSp>
      <xdr:nvGrpSpPr>
        <xdr:cNvPr id="58" name="Group 57">
          <a:extLst>
            <a:ext uri="{FF2B5EF4-FFF2-40B4-BE49-F238E27FC236}">
              <a16:creationId xmlns:a16="http://schemas.microsoft.com/office/drawing/2014/main" id="{7247A4B5-F9C8-4442-9CFF-966FF6D419A4}"/>
            </a:ext>
          </a:extLst>
        </xdr:cNvPr>
        <xdr:cNvGrpSpPr/>
      </xdr:nvGrpSpPr>
      <xdr:grpSpPr>
        <a:xfrm>
          <a:off x="3552825" y="381000"/>
          <a:ext cx="1267024" cy="1343026"/>
          <a:chOff x="705331" y="200024"/>
          <a:chExt cx="1276073" cy="1352552"/>
        </a:xfrm>
      </xdr:grpSpPr>
      <xdr:sp macro="" textlink="">
        <xdr:nvSpPr>
          <xdr:cNvPr id="59" name="Rectangle 58">
            <a:extLst>
              <a:ext uri="{FF2B5EF4-FFF2-40B4-BE49-F238E27FC236}">
                <a16:creationId xmlns:a16="http://schemas.microsoft.com/office/drawing/2014/main" id="{1209CE9D-CF57-9002-188E-C44A305C6502}"/>
              </a:ext>
            </a:extLst>
          </xdr:cNvPr>
          <xdr:cNvSpPr/>
        </xdr:nvSpPr>
        <xdr:spPr>
          <a:xfrm>
            <a:off x="1028700" y="200025"/>
            <a:ext cx="952500" cy="990599"/>
          </a:xfrm>
          <a:prstGeom prst="rect">
            <a:avLst/>
          </a:prstGeom>
          <a:gradFill flip="none" rotWithShape="1">
            <a:gsLst>
              <a:gs pos="10000">
                <a:srgbClr val="FF0000">
                  <a:alpha val="60000"/>
                </a:srgbClr>
              </a:gs>
              <a:gs pos="55000">
                <a:srgbClr val="FFFF00">
                  <a:alpha val="60000"/>
                </a:srgbClr>
              </a:gs>
              <a:gs pos="45000">
                <a:srgbClr val="FFFF00">
                  <a:alpha val="60000"/>
                </a:srgbClr>
              </a:gs>
              <a:gs pos="90000">
                <a:srgbClr val="00DA63">
                  <a:alpha val="60000"/>
                </a:srgbClr>
              </a:gs>
            </a:gsLst>
            <a:lin ang="8100000" scaled="1"/>
            <a:tileRect/>
          </a:gra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0" name="TextBox 59">
            <a:extLst>
              <a:ext uri="{FF2B5EF4-FFF2-40B4-BE49-F238E27FC236}">
                <a16:creationId xmlns:a16="http://schemas.microsoft.com/office/drawing/2014/main" id="{E4A3F91E-437F-EBDF-AA0E-EC5427E50916}"/>
              </a:ext>
            </a:extLst>
          </xdr:cNvPr>
          <xdr:cNvSpPr txBox="1"/>
        </xdr:nvSpPr>
        <xdr:spPr>
          <a:xfrm rot="16200000">
            <a:off x="409817" y="495538"/>
            <a:ext cx="990600" cy="399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Probability</a:t>
            </a:r>
          </a:p>
          <a:p>
            <a:pPr algn="ctr"/>
            <a:r>
              <a:rPr lang="en-US" sz="1100" b="1">
                <a:latin typeface="Arial Narrow" panose="020B0606020202030204" pitchFamily="34" charset="0"/>
              </a:rPr>
              <a:t>L                   H</a:t>
            </a:r>
          </a:p>
        </xdr:txBody>
      </xdr:sp>
      <xdr:sp macro="" textlink="">
        <xdr:nvSpPr>
          <xdr:cNvPr id="61" name="TextBox 60">
            <a:extLst>
              <a:ext uri="{FF2B5EF4-FFF2-40B4-BE49-F238E27FC236}">
                <a16:creationId xmlns:a16="http://schemas.microsoft.com/office/drawing/2014/main" id="{DB53294F-9D03-0C0D-78A6-144230579C0F}"/>
              </a:ext>
            </a:extLst>
          </xdr:cNvPr>
          <xdr:cNvSpPr txBox="1"/>
        </xdr:nvSpPr>
        <xdr:spPr>
          <a:xfrm>
            <a:off x="1031490" y="1209676"/>
            <a:ext cx="949914"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L                 H</a:t>
            </a:r>
          </a:p>
          <a:p>
            <a:pPr algn="ctr"/>
            <a:r>
              <a:rPr lang="en-US" sz="1100" b="1">
                <a:latin typeface="Arial Narrow" panose="020B0606020202030204" pitchFamily="34" charset="0"/>
              </a:rPr>
              <a:t>Impact</a:t>
            </a:r>
          </a:p>
        </xdr:txBody>
      </xdr:sp>
    </xdr:grpSp>
    <xdr:clientData/>
  </xdr:twoCellAnchor>
  <xdr:twoCellAnchor>
    <xdr:from>
      <xdr:col>6</xdr:col>
      <xdr:colOff>0</xdr:colOff>
      <xdr:row>2</xdr:row>
      <xdr:rowOff>0</xdr:rowOff>
    </xdr:from>
    <xdr:to>
      <xdr:col>6</xdr:col>
      <xdr:colOff>1267024</xdr:colOff>
      <xdr:row>2</xdr:row>
      <xdr:rowOff>1343026</xdr:rowOff>
    </xdr:to>
    <xdr:grpSp>
      <xdr:nvGrpSpPr>
        <xdr:cNvPr id="66" name="Group 65">
          <a:extLst>
            <a:ext uri="{FF2B5EF4-FFF2-40B4-BE49-F238E27FC236}">
              <a16:creationId xmlns:a16="http://schemas.microsoft.com/office/drawing/2014/main" id="{DAE78382-41EF-4645-8197-27C315AE6407}"/>
            </a:ext>
          </a:extLst>
        </xdr:cNvPr>
        <xdr:cNvGrpSpPr/>
      </xdr:nvGrpSpPr>
      <xdr:grpSpPr>
        <a:xfrm>
          <a:off x="4867275" y="381000"/>
          <a:ext cx="1267024" cy="1343026"/>
          <a:chOff x="705331" y="200024"/>
          <a:chExt cx="1276073" cy="1352552"/>
        </a:xfrm>
      </xdr:grpSpPr>
      <xdr:sp macro="" textlink="">
        <xdr:nvSpPr>
          <xdr:cNvPr id="67" name="Rectangle 66">
            <a:extLst>
              <a:ext uri="{FF2B5EF4-FFF2-40B4-BE49-F238E27FC236}">
                <a16:creationId xmlns:a16="http://schemas.microsoft.com/office/drawing/2014/main" id="{04DC80CD-9CFB-35DE-E19E-B809DE843DC7}"/>
              </a:ext>
            </a:extLst>
          </xdr:cNvPr>
          <xdr:cNvSpPr/>
        </xdr:nvSpPr>
        <xdr:spPr>
          <a:xfrm>
            <a:off x="1028700" y="200025"/>
            <a:ext cx="952500" cy="990599"/>
          </a:xfrm>
          <a:prstGeom prst="rect">
            <a:avLst/>
          </a:prstGeom>
          <a:gradFill flip="none" rotWithShape="1">
            <a:gsLst>
              <a:gs pos="10000">
                <a:srgbClr val="FF0000">
                  <a:alpha val="60000"/>
                </a:srgbClr>
              </a:gs>
              <a:gs pos="55000">
                <a:srgbClr val="FFFF00">
                  <a:alpha val="60000"/>
                </a:srgbClr>
              </a:gs>
              <a:gs pos="45000">
                <a:srgbClr val="FFFF00">
                  <a:alpha val="60000"/>
                </a:srgbClr>
              </a:gs>
              <a:gs pos="90000">
                <a:srgbClr val="00DA63">
                  <a:alpha val="60000"/>
                </a:srgbClr>
              </a:gs>
            </a:gsLst>
            <a:lin ang="8100000" scaled="1"/>
            <a:tileRect/>
          </a:gra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8" name="TextBox 67">
            <a:extLst>
              <a:ext uri="{FF2B5EF4-FFF2-40B4-BE49-F238E27FC236}">
                <a16:creationId xmlns:a16="http://schemas.microsoft.com/office/drawing/2014/main" id="{150F9942-2AC6-3CCA-B0F2-AC094F30B4A2}"/>
              </a:ext>
            </a:extLst>
          </xdr:cNvPr>
          <xdr:cNvSpPr txBox="1"/>
        </xdr:nvSpPr>
        <xdr:spPr>
          <a:xfrm rot="16200000">
            <a:off x="409817" y="495538"/>
            <a:ext cx="990600" cy="399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Probability</a:t>
            </a:r>
          </a:p>
          <a:p>
            <a:pPr algn="ctr"/>
            <a:r>
              <a:rPr lang="en-US" sz="1100" b="1">
                <a:latin typeface="Arial Narrow" panose="020B0606020202030204" pitchFamily="34" charset="0"/>
              </a:rPr>
              <a:t>L                   H</a:t>
            </a:r>
          </a:p>
        </xdr:txBody>
      </xdr:sp>
      <xdr:sp macro="" textlink="">
        <xdr:nvSpPr>
          <xdr:cNvPr id="69" name="TextBox 68">
            <a:extLst>
              <a:ext uri="{FF2B5EF4-FFF2-40B4-BE49-F238E27FC236}">
                <a16:creationId xmlns:a16="http://schemas.microsoft.com/office/drawing/2014/main" id="{D7A56632-1FEF-12FB-CDD3-ED46D0CDCF45}"/>
              </a:ext>
            </a:extLst>
          </xdr:cNvPr>
          <xdr:cNvSpPr txBox="1"/>
        </xdr:nvSpPr>
        <xdr:spPr>
          <a:xfrm>
            <a:off x="1031490" y="1209676"/>
            <a:ext cx="949914"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L                 H</a:t>
            </a:r>
          </a:p>
          <a:p>
            <a:pPr algn="ctr"/>
            <a:r>
              <a:rPr lang="en-US" sz="1100" b="1">
                <a:latin typeface="Arial Narrow" panose="020B0606020202030204" pitchFamily="34" charset="0"/>
              </a:rPr>
              <a:t>Impact</a:t>
            </a:r>
          </a:p>
        </xdr:txBody>
      </xdr:sp>
    </xdr:grpSp>
    <xdr:clientData/>
  </xdr:twoCellAnchor>
  <xdr:twoCellAnchor>
    <xdr:from>
      <xdr:col>7</xdr:col>
      <xdr:colOff>0</xdr:colOff>
      <xdr:row>2</xdr:row>
      <xdr:rowOff>0</xdr:rowOff>
    </xdr:from>
    <xdr:to>
      <xdr:col>7</xdr:col>
      <xdr:colOff>1267024</xdr:colOff>
      <xdr:row>2</xdr:row>
      <xdr:rowOff>1343026</xdr:rowOff>
    </xdr:to>
    <xdr:grpSp>
      <xdr:nvGrpSpPr>
        <xdr:cNvPr id="70" name="Group 69">
          <a:extLst>
            <a:ext uri="{FF2B5EF4-FFF2-40B4-BE49-F238E27FC236}">
              <a16:creationId xmlns:a16="http://schemas.microsoft.com/office/drawing/2014/main" id="{E3F25059-564F-49F0-9E94-BD56F77EC2D2}"/>
            </a:ext>
          </a:extLst>
        </xdr:cNvPr>
        <xdr:cNvGrpSpPr/>
      </xdr:nvGrpSpPr>
      <xdr:grpSpPr>
        <a:xfrm>
          <a:off x="6181725" y="381000"/>
          <a:ext cx="1267024" cy="1343026"/>
          <a:chOff x="705331" y="200024"/>
          <a:chExt cx="1276073" cy="1352552"/>
        </a:xfrm>
      </xdr:grpSpPr>
      <xdr:sp macro="" textlink="">
        <xdr:nvSpPr>
          <xdr:cNvPr id="71" name="Rectangle 70">
            <a:extLst>
              <a:ext uri="{FF2B5EF4-FFF2-40B4-BE49-F238E27FC236}">
                <a16:creationId xmlns:a16="http://schemas.microsoft.com/office/drawing/2014/main" id="{A65FE3D0-B927-2598-639B-F54995AC90DD}"/>
              </a:ext>
            </a:extLst>
          </xdr:cNvPr>
          <xdr:cNvSpPr/>
        </xdr:nvSpPr>
        <xdr:spPr>
          <a:xfrm>
            <a:off x="1028700" y="200025"/>
            <a:ext cx="952500" cy="990599"/>
          </a:xfrm>
          <a:prstGeom prst="rect">
            <a:avLst/>
          </a:prstGeom>
          <a:gradFill flip="none" rotWithShape="1">
            <a:gsLst>
              <a:gs pos="10000">
                <a:srgbClr val="FF0000">
                  <a:alpha val="60000"/>
                </a:srgbClr>
              </a:gs>
              <a:gs pos="55000">
                <a:srgbClr val="FFFF00">
                  <a:alpha val="60000"/>
                </a:srgbClr>
              </a:gs>
              <a:gs pos="45000">
                <a:srgbClr val="FFFF00">
                  <a:alpha val="60000"/>
                </a:srgbClr>
              </a:gs>
              <a:gs pos="90000">
                <a:srgbClr val="00DA63">
                  <a:alpha val="60000"/>
                </a:srgbClr>
              </a:gs>
            </a:gsLst>
            <a:lin ang="8100000" scaled="1"/>
            <a:tileRect/>
          </a:gra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72" name="TextBox 71">
            <a:extLst>
              <a:ext uri="{FF2B5EF4-FFF2-40B4-BE49-F238E27FC236}">
                <a16:creationId xmlns:a16="http://schemas.microsoft.com/office/drawing/2014/main" id="{139A2564-1471-8720-C3D4-C1FB10BE956D}"/>
              </a:ext>
            </a:extLst>
          </xdr:cNvPr>
          <xdr:cNvSpPr txBox="1"/>
        </xdr:nvSpPr>
        <xdr:spPr>
          <a:xfrm rot="16200000">
            <a:off x="409817" y="495538"/>
            <a:ext cx="990600" cy="399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Probability</a:t>
            </a:r>
          </a:p>
          <a:p>
            <a:pPr algn="ctr"/>
            <a:r>
              <a:rPr lang="en-US" sz="1100" b="1">
                <a:latin typeface="Arial Narrow" panose="020B0606020202030204" pitchFamily="34" charset="0"/>
              </a:rPr>
              <a:t>L                   H</a:t>
            </a:r>
          </a:p>
        </xdr:txBody>
      </xdr:sp>
      <xdr:sp macro="" textlink="">
        <xdr:nvSpPr>
          <xdr:cNvPr id="73" name="TextBox 72">
            <a:extLst>
              <a:ext uri="{FF2B5EF4-FFF2-40B4-BE49-F238E27FC236}">
                <a16:creationId xmlns:a16="http://schemas.microsoft.com/office/drawing/2014/main" id="{4064A75A-7459-2AB2-0DB7-D1FAC60F20C0}"/>
              </a:ext>
            </a:extLst>
          </xdr:cNvPr>
          <xdr:cNvSpPr txBox="1"/>
        </xdr:nvSpPr>
        <xdr:spPr>
          <a:xfrm>
            <a:off x="1031490" y="1209676"/>
            <a:ext cx="949914"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L                 H</a:t>
            </a:r>
          </a:p>
          <a:p>
            <a:pPr algn="ctr"/>
            <a:r>
              <a:rPr lang="en-US" sz="1100" b="1">
                <a:latin typeface="Arial Narrow" panose="020B0606020202030204" pitchFamily="34" charset="0"/>
              </a:rPr>
              <a:t>Impact</a:t>
            </a:r>
          </a:p>
        </xdr:txBody>
      </xdr:sp>
    </xdr:grpSp>
    <xdr:clientData/>
  </xdr:twoCellAnchor>
  <xdr:twoCellAnchor>
    <xdr:from>
      <xdr:col>8</xdr:col>
      <xdr:colOff>0</xdr:colOff>
      <xdr:row>2</xdr:row>
      <xdr:rowOff>0</xdr:rowOff>
    </xdr:from>
    <xdr:to>
      <xdr:col>8</xdr:col>
      <xdr:colOff>1267024</xdr:colOff>
      <xdr:row>2</xdr:row>
      <xdr:rowOff>1343026</xdr:rowOff>
    </xdr:to>
    <xdr:grpSp>
      <xdr:nvGrpSpPr>
        <xdr:cNvPr id="74" name="Group 73">
          <a:extLst>
            <a:ext uri="{FF2B5EF4-FFF2-40B4-BE49-F238E27FC236}">
              <a16:creationId xmlns:a16="http://schemas.microsoft.com/office/drawing/2014/main" id="{EBCAA34D-D29F-4548-94B5-33FABDC91B21}"/>
            </a:ext>
          </a:extLst>
        </xdr:cNvPr>
        <xdr:cNvGrpSpPr/>
      </xdr:nvGrpSpPr>
      <xdr:grpSpPr>
        <a:xfrm>
          <a:off x="7496175" y="381000"/>
          <a:ext cx="1267024" cy="1343026"/>
          <a:chOff x="705331" y="200024"/>
          <a:chExt cx="1276073" cy="1352552"/>
        </a:xfrm>
      </xdr:grpSpPr>
      <xdr:sp macro="" textlink="">
        <xdr:nvSpPr>
          <xdr:cNvPr id="75" name="Rectangle 74">
            <a:extLst>
              <a:ext uri="{FF2B5EF4-FFF2-40B4-BE49-F238E27FC236}">
                <a16:creationId xmlns:a16="http://schemas.microsoft.com/office/drawing/2014/main" id="{55CC0860-BBF7-424A-8F74-CF412F7297A0}"/>
              </a:ext>
            </a:extLst>
          </xdr:cNvPr>
          <xdr:cNvSpPr/>
        </xdr:nvSpPr>
        <xdr:spPr>
          <a:xfrm>
            <a:off x="1028700" y="200025"/>
            <a:ext cx="952500" cy="990599"/>
          </a:xfrm>
          <a:prstGeom prst="rect">
            <a:avLst/>
          </a:prstGeom>
          <a:gradFill flip="none" rotWithShape="1">
            <a:gsLst>
              <a:gs pos="10000">
                <a:srgbClr val="FF0000">
                  <a:alpha val="60000"/>
                </a:srgbClr>
              </a:gs>
              <a:gs pos="55000">
                <a:srgbClr val="FFFF00">
                  <a:alpha val="60000"/>
                </a:srgbClr>
              </a:gs>
              <a:gs pos="45000">
                <a:srgbClr val="FFFF00">
                  <a:alpha val="60000"/>
                </a:srgbClr>
              </a:gs>
              <a:gs pos="90000">
                <a:srgbClr val="00DA63">
                  <a:alpha val="60000"/>
                </a:srgbClr>
              </a:gs>
            </a:gsLst>
            <a:lin ang="8100000" scaled="1"/>
            <a:tileRect/>
          </a:gra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76" name="TextBox 75">
            <a:extLst>
              <a:ext uri="{FF2B5EF4-FFF2-40B4-BE49-F238E27FC236}">
                <a16:creationId xmlns:a16="http://schemas.microsoft.com/office/drawing/2014/main" id="{1A79774B-B563-F476-A412-F4B6D9158E1D}"/>
              </a:ext>
            </a:extLst>
          </xdr:cNvPr>
          <xdr:cNvSpPr txBox="1"/>
        </xdr:nvSpPr>
        <xdr:spPr>
          <a:xfrm rot="16200000">
            <a:off x="409817" y="495538"/>
            <a:ext cx="990600" cy="399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Probability</a:t>
            </a:r>
          </a:p>
          <a:p>
            <a:pPr algn="ctr"/>
            <a:r>
              <a:rPr lang="en-US" sz="1100" b="1">
                <a:latin typeface="Arial Narrow" panose="020B0606020202030204" pitchFamily="34" charset="0"/>
              </a:rPr>
              <a:t>L                   H</a:t>
            </a:r>
          </a:p>
        </xdr:txBody>
      </xdr:sp>
      <xdr:sp macro="" textlink="">
        <xdr:nvSpPr>
          <xdr:cNvPr id="77" name="TextBox 76">
            <a:extLst>
              <a:ext uri="{FF2B5EF4-FFF2-40B4-BE49-F238E27FC236}">
                <a16:creationId xmlns:a16="http://schemas.microsoft.com/office/drawing/2014/main" id="{D2805B02-5A2C-A207-6DA9-B20EBA8C2BBB}"/>
              </a:ext>
            </a:extLst>
          </xdr:cNvPr>
          <xdr:cNvSpPr txBox="1"/>
        </xdr:nvSpPr>
        <xdr:spPr>
          <a:xfrm>
            <a:off x="1031490" y="1209676"/>
            <a:ext cx="949914"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L                 H</a:t>
            </a:r>
          </a:p>
          <a:p>
            <a:pPr algn="ctr"/>
            <a:r>
              <a:rPr lang="en-US" sz="1100" b="1">
                <a:latin typeface="Arial Narrow" panose="020B0606020202030204" pitchFamily="34" charset="0"/>
              </a:rPr>
              <a:t>Impact</a:t>
            </a:r>
          </a:p>
        </xdr:txBody>
      </xdr:sp>
    </xdr:grpSp>
    <xdr:clientData/>
  </xdr:twoCellAnchor>
  <xdr:twoCellAnchor>
    <xdr:from>
      <xdr:col>9</xdr:col>
      <xdr:colOff>0</xdr:colOff>
      <xdr:row>2</xdr:row>
      <xdr:rowOff>0</xdr:rowOff>
    </xdr:from>
    <xdr:to>
      <xdr:col>9</xdr:col>
      <xdr:colOff>1267024</xdr:colOff>
      <xdr:row>2</xdr:row>
      <xdr:rowOff>1343026</xdr:rowOff>
    </xdr:to>
    <xdr:grpSp>
      <xdr:nvGrpSpPr>
        <xdr:cNvPr id="78" name="Group 77">
          <a:extLst>
            <a:ext uri="{FF2B5EF4-FFF2-40B4-BE49-F238E27FC236}">
              <a16:creationId xmlns:a16="http://schemas.microsoft.com/office/drawing/2014/main" id="{E44AD3C6-3804-4AE6-8C50-BF3A5298C74C}"/>
            </a:ext>
          </a:extLst>
        </xdr:cNvPr>
        <xdr:cNvGrpSpPr/>
      </xdr:nvGrpSpPr>
      <xdr:grpSpPr>
        <a:xfrm>
          <a:off x="8810625" y="381000"/>
          <a:ext cx="1267024" cy="1343026"/>
          <a:chOff x="705331" y="200024"/>
          <a:chExt cx="1276073" cy="1352552"/>
        </a:xfrm>
      </xdr:grpSpPr>
      <xdr:sp macro="" textlink="">
        <xdr:nvSpPr>
          <xdr:cNvPr id="79" name="Rectangle 78">
            <a:extLst>
              <a:ext uri="{FF2B5EF4-FFF2-40B4-BE49-F238E27FC236}">
                <a16:creationId xmlns:a16="http://schemas.microsoft.com/office/drawing/2014/main" id="{03E2D664-FC78-5522-E2BC-96FC80047E69}"/>
              </a:ext>
            </a:extLst>
          </xdr:cNvPr>
          <xdr:cNvSpPr/>
        </xdr:nvSpPr>
        <xdr:spPr>
          <a:xfrm>
            <a:off x="1028700" y="200025"/>
            <a:ext cx="952500" cy="990599"/>
          </a:xfrm>
          <a:prstGeom prst="rect">
            <a:avLst/>
          </a:prstGeom>
          <a:gradFill flip="none" rotWithShape="1">
            <a:gsLst>
              <a:gs pos="10000">
                <a:srgbClr val="FF0000">
                  <a:alpha val="60000"/>
                </a:srgbClr>
              </a:gs>
              <a:gs pos="55000">
                <a:srgbClr val="FFFF00">
                  <a:alpha val="60000"/>
                </a:srgbClr>
              </a:gs>
              <a:gs pos="45000">
                <a:srgbClr val="FFFF00">
                  <a:alpha val="60000"/>
                </a:srgbClr>
              </a:gs>
              <a:gs pos="90000">
                <a:srgbClr val="00DA63">
                  <a:alpha val="60000"/>
                </a:srgbClr>
              </a:gs>
            </a:gsLst>
            <a:lin ang="8100000" scaled="1"/>
            <a:tileRect/>
          </a:gra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80" name="TextBox 79">
            <a:extLst>
              <a:ext uri="{FF2B5EF4-FFF2-40B4-BE49-F238E27FC236}">
                <a16:creationId xmlns:a16="http://schemas.microsoft.com/office/drawing/2014/main" id="{FE66DA9F-B2D8-F537-07D6-0ADCF7268C01}"/>
              </a:ext>
            </a:extLst>
          </xdr:cNvPr>
          <xdr:cNvSpPr txBox="1"/>
        </xdr:nvSpPr>
        <xdr:spPr>
          <a:xfrm rot="16200000">
            <a:off x="409817" y="495538"/>
            <a:ext cx="990600" cy="399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Probability</a:t>
            </a:r>
          </a:p>
          <a:p>
            <a:pPr algn="ctr"/>
            <a:r>
              <a:rPr lang="en-US" sz="1100" b="1">
                <a:latin typeface="Arial Narrow" panose="020B0606020202030204" pitchFamily="34" charset="0"/>
              </a:rPr>
              <a:t>L                   H</a:t>
            </a:r>
          </a:p>
        </xdr:txBody>
      </xdr:sp>
      <xdr:sp macro="" textlink="">
        <xdr:nvSpPr>
          <xdr:cNvPr id="81" name="TextBox 80">
            <a:extLst>
              <a:ext uri="{FF2B5EF4-FFF2-40B4-BE49-F238E27FC236}">
                <a16:creationId xmlns:a16="http://schemas.microsoft.com/office/drawing/2014/main" id="{85074C67-A9D8-6A45-0B36-BC94ED8BB53B}"/>
              </a:ext>
            </a:extLst>
          </xdr:cNvPr>
          <xdr:cNvSpPr txBox="1"/>
        </xdr:nvSpPr>
        <xdr:spPr>
          <a:xfrm>
            <a:off x="1031490" y="1209676"/>
            <a:ext cx="949914"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L                 H</a:t>
            </a:r>
          </a:p>
          <a:p>
            <a:pPr algn="ctr"/>
            <a:r>
              <a:rPr lang="en-US" sz="1100" b="1">
                <a:latin typeface="Arial Narrow" panose="020B0606020202030204" pitchFamily="34" charset="0"/>
              </a:rPr>
              <a:t>Impact</a:t>
            </a:r>
          </a:p>
        </xdr:txBody>
      </xdr:sp>
    </xdr:grpSp>
    <xdr:clientData/>
  </xdr:twoCellAnchor>
  <xdr:twoCellAnchor>
    <xdr:from>
      <xdr:col>10</xdr:col>
      <xdr:colOff>0</xdr:colOff>
      <xdr:row>2</xdr:row>
      <xdr:rowOff>0</xdr:rowOff>
    </xdr:from>
    <xdr:to>
      <xdr:col>10</xdr:col>
      <xdr:colOff>1267024</xdr:colOff>
      <xdr:row>2</xdr:row>
      <xdr:rowOff>1343026</xdr:rowOff>
    </xdr:to>
    <xdr:grpSp>
      <xdr:nvGrpSpPr>
        <xdr:cNvPr id="82" name="Group 81">
          <a:extLst>
            <a:ext uri="{FF2B5EF4-FFF2-40B4-BE49-F238E27FC236}">
              <a16:creationId xmlns:a16="http://schemas.microsoft.com/office/drawing/2014/main" id="{F5E85EEB-558B-4C54-BF3A-9745B8A71E4D}"/>
            </a:ext>
          </a:extLst>
        </xdr:cNvPr>
        <xdr:cNvGrpSpPr/>
      </xdr:nvGrpSpPr>
      <xdr:grpSpPr>
        <a:xfrm>
          <a:off x="10125075" y="381000"/>
          <a:ext cx="1267024" cy="1343026"/>
          <a:chOff x="705331" y="200024"/>
          <a:chExt cx="1276073" cy="1352552"/>
        </a:xfrm>
      </xdr:grpSpPr>
      <xdr:sp macro="" textlink="">
        <xdr:nvSpPr>
          <xdr:cNvPr id="83" name="Rectangle 82">
            <a:extLst>
              <a:ext uri="{FF2B5EF4-FFF2-40B4-BE49-F238E27FC236}">
                <a16:creationId xmlns:a16="http://schemas.microsoft.com/office/drawing/2014/main" id="{94CF5A11-0D1C-7CD7-0F14-9A7CDE3F53A3}"/>
              </a:ext>
            </a:extLst>
          </xdr:cNvPr>
          <xdr:cNvSpPr/>
        </xdr:nvSpPr>
        <xdr:spPr>
          <a:xfrm>
            <a:off x="1028700" y="200025"/>
            <a:ext cx="952500" cy="990599"/>
          </a:xfrm>
          <a:prstGeom prst="rect">
            <a:avLst/>
          </a:prstGeom>
          <a:gradFill flip="none" rotWithShape="1">
            <a:gsLst>
              <a:gs pos="10000">
                <a:srgbClr val="FF0000">
                  <a:alpha val="60000"/>
                </a:srgbClr>
              </a:gs>
              <a:gs pos="55000">
                <a:srgbClr val="FFFF00">
                  <a:alpha val="60000"/>
                </a:srgbClr>
              </a:gs>
              <a:gs pos="45000">
                <a:srgbClr val="FFFF00">
                  <a:alpha val="60000"/>
                </a:srgbClr>
              </a:gs>
              <a:gs pos="90000">
                <a:srgbClr val="00DA63">
                  <a:alpha val="60000"/>
                </a:srgbClr>
              </a:gs>
            </a:gsLst>
            <a:lin ang="8100000" scaled="1"/>
            <a:tileRect/>
          </a:gra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84" name="TextBox 83">
            <a:extLst>
              <a:ext uri="{FF2B5EF4-FFF2-40B4-BE49-F238E27FC236}">
                <a16:creationId xmlns:a16="http://schemas.microsoft.com/office/drawing/2014/main" id="{49600219-DC2B-2B37-31CF-01E18D75C56C}"/>
              </a:ext>
            </a:extLst>
          </xdr:cNvPr>
          <xdr:cNvSpPr txBox="1"/>
        </xdr:nvSpPr>
        <xdr:spPr>
          <a:xfrm rot="16200000">
            <a:off x="409817" y="495538"/>
            <a:ext cx="990600" cy="399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Probability</a:t>
            </a:r>
          </a:p>
          <a:p>
            <a:pPr algn="ctr"/>
            <a:r>
              <a:rPr lang="en-US" sz="1100" b="1">
                <a:latin typeface="Arial Narrow" panose="020B0606020202030204" pitchFamily="34" charset="0"/>
              </a:rPr>
              <a:t>L                   H</a:t>
            </a:r>
          </a:p>
        </xdr:txBody>
      </xdr:sp>
      <xdr:sp macro="" textlink="">
        <xdr:nvSpPr>
          <xdr:cNvPr id="85" name="TextBox 84">
            <a:extLst>
              <a:ext uri="{FF2B5EF4-FFF2-40B4-BE49-F238E27FC236}">
                <a16:creationId xmlns:a16="http://schemas.microsoft.com/office/drawing/2014/main" id="{8C9A7A0C-C4D0-EABA-5075-9559D882424E}"/>
              </a:ext>
            </a:extLst>
          </xdr:cNvPr>
          <xdr:cNvSpPr txBox="1"/>
        </xdr:nvSpPr>
        <xdr:spPr>
          <a:xfrm>
            <a:off x="1031490" y="1209676"/>
            <a:ext cx="949914"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L                 H</a:t>
            </a:r>
          </a:p>
          <a:p>
            <a:pPr algn="ctr"/>
            <a:r>
              <a:rPr lang="en-US" sz="1100" b="1">
                <a:latin typeface="Arial Narrow" panose="020B0606020202030204" pitchFamily="34" charset="0"/>
              </a:rPr>
              <a:t>Impact</a:t>
            </a:r>
          </a:p>
        </xdr:txBody>
      </xdr:sp>
    </xdr:grpSp>
    <xdr:clientData/>
  </xdr:twoCellAnchor>
  <xdr:twoCellAnchor>
    <xdr:from>
      <xdr:col>11</xdr:col>
      <xdr:colOff>0</xdr:colOff>
      <xdr:row>2</xdr:row>
      <xdr:rowOff>0</xdr:rowOff>
    </xdr:from>
    <xdr:to>
      <xdr:col>11</xdr:col>
      <xdr:colOff>1267024</xdr:colOff>
      <xdr:row>2</xdr:row>
      <xdr:rowOff>1343026</xdr:rowOff>
    </xdr:to>
    <xdr:grpSp>
      <xdr:nvGrpSpPr>
        <xdr:cNvPr id="86" name="Group 85">
          <a:extLst>
            <a:ext uri="{FF2B5EF4-FFF2-40B4-BE49-F238E27FC236}">
              <a16:creationId xmlns:a16="http://schemas.microsoft.com/office/drawing/2014/main" id="{E570B503-D531-4087-AAC5-976A5F01F465}"/>
            </a:ext>
          </a:extLst>
        </xdr:cNvPr>
        <xdr:cNvGrpSpPr/>
      </xdr:nvGrpSpPr>
      <xdr:grpSpPr>
        <a:xfrm>
          <a:off x="11439525" y="381000"/>
          <a:ext cx="1267024" cy="1343026"/>
          <a:chOff x="705331" y="200024"/>
          <a:chExt cx="1276073" cy="1352552"/>
        </a:xfrm>
      </xdr:grpSpPr>
      <xdr:sp macro="" textlink="">
        <xdr:nvSpPr>
          <xdr:cNvPr id="87" name="Rectangle 86">
            <a:extLst>
              <a:ext uri="{FF2B5EF4-FFF2-40B4-BE49-F238E27FC236}">
                <a16:creationId xmlns:a16="http://schemas.microsoft.com/office/drawing/2014/main" id="{145856D4-E22B-7C21-19F8-1E8DA0A4B5C6}"/>
              </a:ext>
            </a:extLst>
          </xdr:cNvPr>
          <xdr:cNvSpPr/>
        </xdr:nvSpPr>
        <xdr:spPr>
          <a:xfrm>
            <a:off x="1028700" y="200025"/>
            <a:ext cx="952500" cy="990599"/>
          </a:xfrm>
          <a:prstGeom prst="rect">
            <a:avLst/>
          </a:prstGeom>
          <a:gradFill flip="none" rotWithShape="1">
            <a:gsLst>
              <a:gs pos="10000">
                <a:srgbClr val="FF0000">
                  <a:alpha val="60000"/>
                </a:srgbClr>
              </a:gs>
              <a:gs pos="55000">
                <a:srgbClr val="FFFF00">
                  <a:alpha val="60000"/>
                </a:srgbClr>
              </a:gs>
              <a:gs pos="45000">
                <a:srgbClr val="FFFF00">
                  <a:alpha val="60000"/>
                </a:srgbClr>
              </a:gs>
              <a:gs pos="90000">
                <a:srgbClr val="00DA63">
                  <a:alpha val="60000"/>
                </a:srgbClr>
              </a:gs>
            </a:gsLst>
            <a:lin ang="8100000" scaled="1"/>
            <a:tileRect/>
          </a:gra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88" name="TextBox 87">
            <a:extLst>
              <a:ext uri="{FF2B5EF4-FFF2-40B4-BE49-F238E27FC236}">
                <a16:creationId xmlns:a16="http://schemas.microsoft.com/office/drawing/2014/main" id="{6BF2EA13-1F0F-A42E-27FA-622D8DEC0C1F}"/>
              </a:ext>
            </a:extLst>
          </xdr:cNvPr>
          <xdr:cNvSpPr txBox="1"/>
        </xdr:nvSpPr>
        <xdr:spPr>
          <a:xfrm rot="16200000">
            <a:off x="409817" y="495538"/>
            <a:ext cx="990600" cy="399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Probability</a:t>
            </a:r>
          </a:p>
          <a:p>
            <a:pPr algn="ctr"/>
            <a:r>
              <a:rPr lang="en-US" sz="1100" b="1">
                <a:latin typeface="Arial Narrow" panose="020B0606020202030204" pitchFamily="34" charset="0"/>
              </a:rPr>
              <a:t>L                   H</a:t>
            </a:r>
          </a:p>
        </xdr:txBody>
      </xdr:sp>
      <xdr:sp macro="" textlink="">
        <xdr:nvSpPr>
          <xdr:cNvPr id="89" name="TextBox 88">
            <a:extLst>
              <a:ext uri="{FF2B5EF4-FFF2-40B4-BE49-F238E27FC236}">
                <a16:creationId xmlns:a16="http://schemas.microsoft.com/office/drawing/2014/main" id="{09D40CC2-C17F-3740-53C5-AF2772DE4D01}"/>
              </a:ext>
            </a:extLst>
          </xdr:cNvPr>
          <xdr:cNvSpPr txBox="1"/>
        </xdr:nvSpPr>
        <xdr:spPr>
          <a:xfrm>
            <a:off x="1031490" y="1209676"/>
            <a:ext cx="949914"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L                 H</a:t>
            </a:r>
          </a:p>
          <a:p>
            <a:pPr algn="ctr"/>
            <a:r>
              <a:rPr lang="en-US" sz="1100" b="1">
                <a:latin typeface="Arial Narrow" panose="020B0606020202030204" pitchFamily="34" charset="0"/>
              </a:rPr>
              <a:t>Impact</a:t>
            </a:r>
          </a:p>
        </xdr:txBody>
      </xdr:sp>
    </xdr:grpSp>
    <xdr:clientData/>
  </xdr:twoCellAnchor>
  <xdr:twoCellAnchor>
    <xdr:from>
      <xdr:col>12</xdr:col>
      <xdr:colOff>0</xdr:colOff>
      <xdr:row>2</xdr:row>
      <xdr:rowOff>0</xdr:rowOff>
    </xdr:from>
    <xdr:to>
      <xdr:col>12</xdr:col>
      <xdr:colOff>1267024</xdr:colOff>
      <xdr:row>2</xdr:row>
      <xdr:rowOff>1343026</xdr:rowOff>
    </xdr:to>
    <xdr:grpSp>
      <xdr:nvGrpSpPr>
        <xdr:cNvPr id="90" name="Group 89">
          <a:extLst>
            <a:ext uri="{FF2B5EF4-FFF2-40B4-BE49-F238E27FC236}">
              <a16:creationId xmlns:a16="http://schemas.microsoft.com/office/drawing/2014/main" id="{E2296CA5-D334-4C51-AE52-D3ECF455795A}"/>
            </a:ext>
          </a:extLst>
        </xdr:cNvPr>
        <xdr:cNvGrpSpPr/>
      </xdr:nvGrpSpPr>
      <xdr:grpSpPr>
        <a:xfrm>
          <a:off x="12753975" y="381000"/>
          <a:ext cx="1267024" cy="1343026"/>
          <a:chOff x="705331" y="200024"/>
          <a:chExt cx="1276073" cy="1352552"/>
        </a:xfrm>
      </xdr:grpSpPr>
      <xdr:sp macro="" textlink="">
        <xdr:nvSpPr>
          <xdr:cNvPr id="91" name="Rectangle 90">
            <a:extLst>
              <a:ext uri="{FF2B5EF4-FFF2-40B4-BE49-F238E27FC236}">
                <a16:creationId xmlns:a16="http://schemas.microsoft.com/office/drawing/2014/main" id="{F4571F20-17BD-49CD-F295-31E66454085A}"/>
              </a:ext>
            </a:extLst>
          </xdr:cNvPr>
          <xdr:cNvSpPr/>
        </xdr:nvSpPr>
        <xdr:spPr>
          <a:xfrm>
            <a:off x="1028700" y="200025"/>
            <a:ext cx="952500" cy="990599"/>
          </a:xfrm>
          <a:prstGeom prst="rect">
            <a:avLst/>
          </a:prstGeom>
          <a:gradFill flip="none" rotWithShape="1">
            <a:gsLst>
              <a:gs pos="10000">
                <a:srgbClr val="FF0000">
                  <a:alpha val="60000"/>
                </a:srgbClr>
              </a:gs>
              <a:gs pos="55000">
                <a:srgbClr val="FFFF00">
                  <a:alpha val="60000"/>
                </a:srgbClr>
              </a:gs>
              <a:gs pos="45000">
                <a:srgbClr val="FFFF00">
                  <a:alpha val="60000"/>
                </a:srgbClr>
              </a:gs>
              <a:gs pos="90000">
                <a:srgbClr val="00DA63">
                  <a:alpha val="60000"/>
                </a:srgbClr>
              </a:gs>
            </a:gsLst>
            <a:lin ang="8100000" scaled="1"/>
            <a:tileRect/>
          </a:gra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2" name="TextBox 91">
            <a:extLst>
              <a:ext uri="{FF2B5EF4-FFF2-40B4-BE49-F238E27FC236}">
                <a16:creationId xmlns:a16="http://schemas.microsoft.com/office/drawing/2014/main" id="{88A37FB7-C686-DB4B-257F-39144B3C2689}"/>
              </a:ext>
            </a:extLst>
          </xdr:cNvPr>
          <xdr:cNvSpPr txBox="1"/>
        </xdr:nvSpPr>
        <xdr:spPr>
          <a:xfrm rot="16200000">
            <a:off x="409817" y="495538"/>
            <a:ext cx="990600" cy="399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Probability</a:t>
            </a:r>
          </a:p>
          <a:p>
            <a:pPr algn="ctr"/>
            <a:r>
              <a:rPr lang="en-US" sz="1100" b="1">
                <a:latin typeface="Arial Narrow" panose="020B0606020202030204" pitchFamily="34" charset="0"/>
              </a:rPr>
              <a:t>L                   H</a:t>
            </a:r>
          </a:p>
        </xdr:txBody>
      </xdr:sp>
      <xdr:sp macro="" textlink="">
        <xdr:nvSpPr>
          <xdr:cNvPr id="93" name="TextBox 92">
            <a:extLst>
              <a:ext uri="{FF2B5EF4-FFF2-40B4-BE49-F238E27FC236}">
                <a16:creationId xmlns:a16="http://schemas.microsoft.com/office/drawing/2014/main" id="{0E144486-7D6D-B88B-EC0A-1D41AB74DC8F}"/>
              </a:ext>
            </a:extLst>
          </xdr:cNvPr>
          <xdr:cNvSpPr txBox="1"/>
        </xdr:nvSpPr>
        <xdr:spPr>
          <a:xfrm>
            <a:off x="1031490" y="1209676"/>
            <a:ext cx="949914"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L                 H</a:t>
            </a:r>
          </a:p>
          <a:p>
            <a:pPr algn="ctr"/>
            <a:r>
              <a:rPr lang="en-US" sz="1100" b="1">
                <a:latin typeface="Arial Narrow" panose="020B0606020202030204" pitchFamily="34" charset="0"/>
              </a:rPr>
              <a:t>Impact</a:t>
            </a:r>
          </a:p>
        </xdr:txBody>
      </xdr:sp>
    </xdr:grpSp>
    <xdr:clientData/>
  </xdr:twoCellAnchor>
  <xdr:twoCellAnchor>
    <xdr:from>
      <xdr:col>13</xdr:col>
      <xdr:colOff>0</xdr:colOff>
      <xdr:row>2</xdr:row>
      <xdr:rowOff>0</xdr:rowOff>
    </xdr:from>
    <xdr:to>
      <xdr:col>13</xdr:col>
      <xdr:colOff>1267024</xdr:colOff>
      <xdr:row>2</xdr:row>
      <xdr:rowOff>1343026</xdr:rowOff>
    </xdr:to>
    <xdr:grpSp>
      <xdr:nvGrpSpPr>
        <xdr:cNvPr id="94" name="Group 93">
          <a:extLst>
            <a:ext uri="{FF2B5EF4-FFF2-40B4-BE49-F238E27FC236}">
              <a16:creationId xmlns:a16="http://schemas.microsoft.com/office/drawing/2014/main" id="{577A5BED-23BF-4727-9C49-98D18DF778C3}"/>
            </a:ext>
          </a:extLst>
        </xdr:cNvPr>
        <xdr:cNvGrpSpPr/>
      </xdr:nvGrpSpPr>
      <xdr:grpSpPr>
        <a:xfrm>
          <a:off x="14068425" y="381000"/>
          <a:ext cx="1267024" cy="1343026"/>
          <a:chOff x="705331" y="200024"/>
          <a:chExt cx="1276073" cy="1352552"/>
        </a:xfrm>
      </xdr:grpSpPr>
      <xdr:sp macro="" textlink="">
        <xdr:nvSpPr>
          <xdr:cNvPr id="95" name="Rectangle 94">
            <a:extLst>
              <a:ext uri="{FF2B5EF4-FFF2-40B4-BE49-F238E27FC236}">
                <a16:creationId xmlns:a16="http://schemas.microsoft.com/office/drawing/2014/main" id="{5CC09569-F4CD-5424-6B69-21B3E3C1058F}"/>
              </a:ext>
            </a:extLst>
          </xdr:cNvPr>
          <xdr:cNvSpPr/>
        </xdr:nvSpPr>
        <xdr:spPr>
          <a:xfrm>
            <a:off x="1028700" y="200025"/>
            <a:ext cx="952500" cy="990599"/>
          </a:xfrm>
          <a:prstGeom prst="rect">
            <a:avLst/>
          </a:prstGeom>
          <a:gradFill flip="none" rotWithShape="1">
            <a:gsLst>
              <a:gs pos="10000">
                <a:srgbClr val="FF0000">
                  <a:alpha val="60000"/>
                </a:srgbClr>
              </a:gs>
              <a:gs pos="55000">
                <a:srgbClr val="FFFF00">
                  <a:alpha val="60000"/>
                </a:srgbClr>
              </a:gs>
              <a:gs pos="45000">
                <a:srgbClr val="FFFF00">
                  <a:alpha val="60000"/>
                </a:srgbClr>
              </a:gs>
              <a:gs pos="90000">
                <a:srgbClr val="00DA63">
                  <a:alpha val="60000"/>
                </a:srgbClr>
              </a:gs>
            </a:gsLst>
            <a:lin ang="8100000" scaled="1"/>
            <a:tileRect/>
          </a:gra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96" name="TextBox 95">
            <a:extLst>
              <a:ext uri="{FF2B5EF4-FFF2-40B4-BE49-F238E27FC236}">
                <a16:creationId xmlns:a16="http://schemas.microsoft.com/office/drawing/2014/main" id="{7A4C169B-E184-1D12-A958-21F72DA32D80}"/>
              </a:ext>
            </a:extLst>
          </xdr:cNvPr>
          <xdr:cNvSpPr txBox="1"/>
        </xdr:nvSpPr>
        <xdr:spPr>
          <a:xfrm rot="16200000">
            <a:off x="409817" y="495538"/>
            <a:ext cx="990600" cy="399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Probability</a:t>
            </a:r>
          </a:p>
          <a:p>
            <a:pPr algn="ctr"/>
            <a:r>
              <a:rPr lang="en-US" sz="1100" b="1">
                <a:latin typeface="Arial Narrow" panose="020B0606020202030204" pitchFamily="34" charset="0"/>
              </a:rPr>
              <a:t>L                   H</a:t>
            </a:r>
          </a:p>
        </xdr:txBody>
      </xdr:sp>
      <xdr:sp macro="" textlink="">
        <xdr:nvSpPr>
          <xdr:cNvPr id="97" name="TextBox 96">
            <a:extLst>
              <a:ext uri="{FF2B5EF4-FFF2-40B4-BE49-F238E27FC236}">
                <a16:creationId xmlns:a16="http://schemas.microsoft.com/office/drawing/2014/main" id="{44775D7D-7907-4A2E-349C-DE22B31074A4}"/>
              </a:ext>
            </a:extLst>
          </xdr:cNvPr>
          <xdr:cNvSpPr txBox="1"/>
        </xdr:nvSpPr>
        <xdr:spPr>
          <a:xfrm>
            <a:off x="1031490" y="1209676"/>
            <a:ext cx="949914"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L                 H</a:t>
            </a:r>
          </a:p>
          <a:p>
            <a:pPr algn="ctr"/>
            <a:r>
              <a:rPr lang="en-US" sz="1100" b="1">
                <a:latin typeface="Arial Narrow" panose="020B0606020202030204" pitchFamily="34" charset="0"/>
              </a:rPr>
              <a:t>Impact</a:t>
            </a:r>
          </a:p>
        </xdr:txBody>
      </xdr:sp>
    </xdr:grpSp>
    <xdr:clientData/>
  </xdr:twoCellAnchor>
  <xdr:twoCellAnchor>
    <xdr:from>
      <xdr:col>1</xdr:col>
      <xdr:colOff>0</xdr:colOff>
      <xdr:row>2</xdr:row>
      <xdr:rowOff>0</xdr:rowOff>
    </xdr:from>
    <xdr:to>
      <xdr:col>1</xdr:col>
      <xdr:colOff>1267024</xdr:colOff>
      <xdr:row>2</xdr:row>
      <xdr:rowOff>1343026</xdr:rowOff>
    </xdr:to>
    <xdr:grpSp>
      <xdr:nvGrpSpPr>
        <xdr:cNvPr id="98" name="Group 97">
          <a:extLst>
            <a:ext uri="{FF2B5EF4-FFF2-40B4-BE49-F238E27FC236}">
              <a16:creationId xmlns:a16="http://schemas.microsoft.com/office/drawing/2014/main" id="{EC3F998A-FD0F-4C19-9371-FC27E82D4525}"/>
            </a:ext>
          </a:extLst>
        </xdr:cNvPr>
        <xdr:cNvGrpSpPr/>
      </xdr:nvGrpSpPr>
      <xdr:grpSpPr>
        <a:xfrm>
          <a:off x="409575" y="381000"/>
          <a:ext cx="1267024" cy="1343026"/>
          <a:chOff x="705331" y="200024"/>
          <a:chExt cx="1276073" cy="1352552"/>
        </a:xfrm>
      </xdr:grpSpPr>
      <xdr:sp macro="" textlink="">
        <xdr:nvSpPr>
          <xdr:cNvPr id="99" name="Rectangle 98">
            <a:extLst>
              <a:ext uri="{FF2B5EF4-FFF2-40B4-BE49-F238E27FC236}">
                <a16:creationId xmlns:a16="http://schemas.microsoft.com/office/drawing/2014/main" id="{887138AC-F16F-B160-60E2-E62F1ECDC9F0}"/>
              </a:ext>
            </a:extLst>
          </xdr:cNvPr>
          <xdr:cNvSpPr/>
        </xdr:nvSpPr>
        <xdr:spPr>
          <a:xfrm>
            <a:off x="1028700" y="200025"/>
            <a:ext cx="952500" cy="990599"/>
          </a:xfrm>
          <a:prstGeom prst="rect">
            <a:avLst/>
          </a:prstGeom>
          <a:gradFill flip="none" rotWithShape="1">
            <a:gsLst>
              <a:gs pos="10000">
                <a:srgbClr val="FF0000">
                  <a:alpha val="60000"/>
                </a:srgbClr>
              </a:gs>
              <a:gs pos="55000">
                <a:srgbClr val="FFFF00">
                  <a:alpha val="60000"/>
                </a:srgbClr>
              </a:gs>
              <a:gs pos="45000">
                <a:srgbClr val="FFFF00">
                  <a:alpha val="60000"/>
                </a:srgbClr>
              </a:gs>
              <a:gs pos="90000">
                <a:srgbClr val="00DA63">
                  <a:alpha val="60000"/>
                </a:srgbClr>
              </a:gs>
            </a:gsLst>
            <a:lin ang="8100000" scaled="1"/>
            <a:tileRect/>
          </a:gra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100" name="TextBox 99">
            <a:extLst>
              <a:ext uri="{FF2B5EF4-FFF2-40B4-BE49-F238E27FC236}">
                <a16:creationId xmlns:a16="http://schemas.microsoft.com/office/drawing/2014/main" id="{D9B35100-57F7-5B9C-C8B6-B83415E0C1CE}"/>
              </a:ext>
            </a:extLst>
          </xdr:cNvPr>
          <xdr:cNvSpPr txBox="1"/>
        </xdr:nvSpPr>
        <xdr:spPr>
          <a:xfrm rot="16200000">
            <a:off x="409817" y="495538"/>
            <a:ext cx="990600" cy="399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Probability</a:t>
            </a:r>
          </a:p>
          <a:p>
            <a:pPr algn="ctr"/>
            <a:r>
              <a:rPr lang="en-US" sz="1100" b="1">
                <a:latin typeface="Arial Narrow" panose="020B0606020202030204" pitchFamily="34" charset="0"/>
              </a:rPr>
              <a:t>L                   H</a:t>
            </a:r>
          </a:p>
        </xdr:txBody>
      </xdr:sp>
      <xdr:sp macro="" textlink="">
        <xdr:nvSpPr>
          <xdr:cNvPr id="101" name="TextBox 100">
            <a:extLst>
              <a:ext uri="{FF2B5EF4-FFF2-40B4-BE49-F238E27FC236}">
                <a16:creationId xmlns:a16="http://schemas.microsoft.com/office/drawing/2014/main" id="{F3C3F45B-65C3-F2E6-923F-9AF46BD7E824}"/>
              </a:ext>
            </a:extLst>
          </xdr:cNvPr>
          <xdr:cNvSpPr txBox="1"/>
        </xdr:nvSpPr>
        <xdr:spPr>
          <a:xfrm>
            <a:off x="1031490" y="1209676"/>
            <a:ext cx="949914"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algn="ctr"/>
            <a:r>
              <a:rPr lang="en-US" sz="1100" b="1">
                <a:latin typeface="Arial Narrow" panose="020B0606020202030204" pitchFamily="34" charset="0"/>
              </a:rPr>
              <a:t>L                 H</a:t>
            </a:r>
          </a:p>
          <a:p>
            <a:pPr algn="ctr"/>
            <a:r>
              <a:rPr lang="en-US" sz="1100" b="1">
                <a:latin typeface="Arial Narrow" panose="020B0606020202030204" pitchFamily="34" charset="0"/>
              </a:rPr>
              <a:t>Impact</a:t>
            </a: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B93A5DA-0933-4BA7-8DD8-CD843BAA6DE4}" name="Table1" displayName="Table1" ref="B21:T99" totalsRowShown="0" headerRowDxfId="31" dataDxfId="29" headerRowBorderDxfId="30">
  <autoFilter ref="B21:T99" xr:uid="{5B93A5DA-0933-4BA7-8DD8-CD843BAA6DE4}"/>
  <sortState xmlns:xlrd2="http://schemas.microsoft.com/office/spreadsheetml/2017/richdata2" ref="B22:T99">
    <sortCondition descending="1" ref="K21:K99"/>
  </sortState>
  <tableColumns count="19">
    <tableColumn id="1" xr3:uid="{541DC819-329F-4B0E-B87C-43403100C00D}" name="ID #" dataDxfId="28"/>
    <tableColumn id="2" xr3:uid="{A7D6A994-7AAD-4F2E-95E2-68B111393E48}" name="Date Identified" dataDxfId="27"/>
    <tableColumn id="3" xr3:uid="{E11069AE-DF14-4F7F-9F6F-246A07AF8A7E}" name="Discipline Category" dataDxfId="26"/>
    <tableColumn id="7" xr3:uid="{8D02F3D3-AA29-4A34-BBAD-AD26E734A528}" name="Risk Breakdown Structure_x000a_Level 2" dataDxfId="25"/>
    <tableColumn id="5" xr3:uid="{8748FAB5-F0AD-4CF6-841D-5B232E94BD3A}" name="Risk Description" dataDxfId="24"/>
    <tableColumn id="6" xr3:uid="{E6397666-A2B4-41E1-8399-912289E34575}" name="Additional Notes" dataDxfId="23"/>
    <tableColumn id="8" xr3:uid="{69F2DD34-7FBF-4922-A6C7-FDFFCB7D83FE}" name="Impact ($M)" dataDxfId="22"/>
    <tableColumn id="11" xr3:uid="{464364E2-CDE1-453C-8B63-C84A04D6A236}" name="Impact (months)" dataDxfId="21"/>
    <tableColumn id="13" xr3:uid="{F16B447C-8BE0-4AAD-ADB2-A959F91C729F}" name="of Impact Occurring" dataDxfId="20"/>
    <tableColumn id="14" xr3:uid="{4EA6483E-EB5A-4C47-95D1-9C8E7B2F165D}" name="Probability" dataDxfId="19"/>
    <tableColumn id="15" xr3:uid="{5157C2BA-80DA-41B0-841B-FE1B2D07B605}" name="Impact" dataDxfId="18"/>
    <tableColumn id="16" xr3:uid="{314D4A43-FE72-428A-8D36-554608771D11}" name="Chart" dataDxfId="17"/>
    <tableColumn id="17" xr3:uid="{5232451B-49DE-4E29-8A9B-0F037F1F6E67}" name="Risk Owner" dataDxfId="16"/>
    <tableColumn id="18" xr3:uid="{CFA1E354-727C-4677-9877-F82ECFF8A63E}" name="Priority" dataDxfId="15"/>
    <tableColumn id="19" xr3:uid="{ED3407A0-C750-43FD-818F-AB50B53EFD83}" name="Status" dataDxfId="14"/>
    <tableColumn id="20" xr3:uid="{7B092E75-2DBF-407A-8F3D-543BC4C598A3}" name="Strategy" dataDxfId="13"/>
    <tableColumn id="21" xr3:uid="{E0E3AE17-A055-4EE0-8E58-F148502B9E8E}" name="Actions to be Taken" dataDxfId="12"/>
    <tableColumn id="22" xr3:uid="{485096CD-A7F4-40C6-A7E4-A36925B09972}" name="Interval or Milestone" dataDxfId="11"/>
    <tableColumn id="23" xr3:uid="{5A2F3F12-E52B-4788-A99F-671818C92090}" name="Date, Status and Review Comments" dataDxfId="1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0B218E5-AB1D-4CB7-B0F9-1C50FE4D32F1}" name="Table2" displayName="Table2" ref="T1:U111" totalsRowShown="0" headerRowDxfId="9" dataDxfId="8" tableBorderDxfId="7">
  <autoFilter ref="T1:U111" xr:uid="{B0B218E5-AB1D-4CB7-B0F9-1C50FE4D32F1}"/>
  <tableColumns count="2">
    <tableColumn id="1" xr3:uid="{18F7E986-4B2B-4256-82D3-4C45CFC957DA}" name="Level1" dataDxfId="6"/>
    <tableColumn id="2" xr3:uid="{D1C0F15A-7DB0-41FC-A8C9-9DE07DB15624}" name="Level2" dataDxfId="5"/>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wsdot.wa.gov/publications/fulltext/cevp/ProjectRiskManagement.pdf" TargetMode="External"/><Relationship Id="rId6" Type="http://schemas.openxmlformats.org/officeDocument/2006/relationships/comments" Target="../comments1.xml"/><Relationship Id="rId5" Type="http://schemas.openxmlformats.org/officeDocument/2006/relationships/table" Target="../tables/table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0"/>
  <sheetViews>
    <sheetView topLeftCell="A10" workbookViewId="0">
      <selection activeCell="J27" sqref="J27"/>
    </sheetView>
  </sheetViews>
  <sheetFormatPr defaultRowHeight="15" x14ac:dyDescent="0.25"/>
  <sheetData>
    <row r="1" spans="1:1" x14ac:dyDescent="0.25">
      <c r="A1" t="s">
        <v>0</v>
      </c>
    </row>
    <row r="2" spans="1:1" x14ac:dyDescent="0.25">
      <c r="A2" t="s">
        <v>1</v>
      </c>
    </row>
    <row r="3" spans="1:1" x14ac:dyDescent="0.25">
      <c r="A3" t="s">
        <v>2</v>
      </c>
    </row>
    <row r="4" spans="1:1" x14ac:dyDescent="0.25">
      <c r="A4" t="s">
        <v>3</v>
      </c>
    </row>
    <row r="5" spans="1:1" x14ac:dyDescent="0.25">
      <c r="A5" t="s">
        <v>4</v>
      </c>
    </row>
    <row r="6" spans="1:1" x14ac:dyDescent="0.25">
      <c r="A6" t="s">
        <v>5</v>
      </c>
    </row>
    <row r="7" spans="1:1" x14ac:dyDescent="0.25">
      <c r="A7" t="s">
        <v>6</v>
      </c>
    </row>
    <row r="8" spans="1:1" x14ac:dyDescent="0.25">
      <c r="A8" t="s">
        <v>7</v>
      </c>
    </row>
    <row r="9" spans="1:1" x14ac:dyDescent="0.25">
      <c r="A9" t="s">
        <v>8</v>
      </c>
    </row>
    <row r="10" spans="1:1" x14ac:dyDescent="0.25">
      <c r="A10" t="s">
        <v>9</v>
      </c>
    </row>
  </sheetData>
  <sortState xmlns:xlrd2="http://schemas.microsoft.com/office/spreadsheetml/2017/richdata2" ref="A1:A10">
    <sortCondition ref="A1:A10"/>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W1789"/>
  <sheetViews>
    <sheetView showGridLines="0" tabSelected="1" zoomScale="25" zoomScaleNormal="25" workbookViewId="0">
      <pane xSplit="6" ySplit="21" topLeftCell="G53" activePane="bottomRight" state="frozen"/>
      <selection pane="topRight" activeCell="G1" sqref="G1"/>
      <selection pane="bottomLeft" activeCell="A23" sqref="A23"/>
      <selection pane="bottomRight" activeCell="B94" sqref="B94"/>
    </sheetView>
  </sheetViews>
  <sheetFormatPr defaultRowHeight="15" x14ac:dyDescent="0.25"/>
  <cols>
    <col min="1" max="1" width="0.85546875" customWidth="1"/>
    <col min="2" max="2" width="6.140625" style="181" customWidth="1"/>
    <col min="3" max="3" width="11" style="182" customWidth="1"/>
    <col min="4" max="4" width="11.42578125" style="181" customWidth="1"/>
    <col min="5" max="5" width="24.7109375" style="181" customWidth="1"/>
    <col min="6" max="6" width="44.5703125" style="181" customWidth="1"/>
    <col min="7" max="7" width="34.7109375" style="181" customWidth="1"/>
    <col min="8" max="8" width="10.140625" style="184" customWidth="1"/>
    <col min="9" max="9" width="10.140625" style="185" customWidth="1"/>
    <col min="10" max="10" width="10.140625" style="181" customWidth="1"/>
    <col min="11" max="12" width="7.28515625" style="186" customWidth="1"/>
    <col min="13" max="13" width="13.7109375" style="187" customWidth="1"/>
    <col min="14" max="14" width="12.28515625" style="181" customWidth="1"/>
    <col min="15" max="15" width="9" style="181" customWidth="1"/>
    <col min="16" max="16" width="11.28515625" style="181" customWidth="1"/>
    <col min="17" max="17" width="9.85546875" style="181" customWidth="1"/>
    <col min="18" max="18" width="30.85546875" style="181" customWidth="1"/>
    <col min="19" max="19" width="20.28515625" style="181" customWidth="1"/>
    <col min="20" max="20" width="32.7109375" style="181" customWidth="1"/>
    <col min="21" max="21" width="2.85546875" style="49" customWidth="1"/>
    <col min="22" max="22" width="8.85546875"/>
  </cols>
  <sheetData>
    <row r="1" spans="2:21" s="38" customFormat="1" ht="12.75" x14ac:dyDescent="0.2">
      <c r="B1" s="76"/>
      <c r="C1" s="77"/>
      <c r="D1" s="78"/>
      <c r="E1" s="79" t="s">
        <v>10</v>
      </c>
      <c r="F1" s="36"/>
      <c r="G1" s="80"/>
      <c r="H1" s="81" t="s">
        <v>11</v>
      </c>
      <c r="I1" s="197"/>
      <c r="J1" s="197"/>
      <c r="K1" s="82"/>
      <c r="L1" s="79"/>
      <c r="M1" s="83"/>
      <c r="N1" s="84"/>
      <c r="O1" s="85" t="s">
        <v>12</v>
      </c>
      <c r="P1" s="34">
        <v>100</v>
      </c>
      <c r="Q1" s="86"/>
      <c r="R1" s="87"/>
      <c r="S1" s="86"/>
      <c r="T1" s="86"/>
      <c r="U1" s="39"/>
    </row>
    <row r="2" spans="2:21" s="38" customFormat="1" ht="12.75" x14ac:dyDescent="0.2">
      <c r="B2" s="76"/>
      <c r="C2" s="77"/>
      <c r="D2" s="78"/>
      <c r="E2" s="79" t="s">
        <v>13</v>
      </c>
      <c r="F2" s="36"/>
      <c r="G2" s="88"/>
      <c r="H2" s="81" t="s">
        <v>14</v>
      </c>
      <c r="I2" s="197"/>
      <c r="J2" s="197"/>
      <c r="K2" s="89"/>
      <c r="L2" s="89"/>
      <c r="M2" s="83"/>
      <c r="N2" s="84"/>
      <c r="O2" s="85" t="s">
        <v>15</v>
      </c>
      <c r="P2" s="35"/>
      <c r="Q2" s="86"/>
      <c r="R2" s="90"/>
      <c r="S2" s="86"/>
      <c r="T2" s="86"/>
      <c r="U2" s="39"/>
    </row>
    <row r="3" spans="2:21" s="38" customFormat="1" ht="13.5" thickBot="1" x14ac:dyDescent="0.25">
      <c r="B3" s="76"/>
      <c r="C3" s="77"/>
      <c r="D3" s="91"/>
      <c r="E3" s="79" t="s">
        <v>16</v>
      </c>
      <c r="F3" s="37"/>
      <c r="G3" s="86"/>
      <c r="H3" s="92"/>
      <c r="I3" s="93"/>
      <c r="J3" s="86"/>
      <c r="K3" s="89"/>
      <c r="L3" s="89"/>
      <c r="M3" s="83"/>
      <c r="N3" s="84"/>
      <c r="O3" s="85" t="s">
        <v>17</v>
      </c>
      <c r="P3" s="35">
        <v>47483</v>
      </c>
      <c r="Q3" s="86"/>
      <c r="R3" s="90"/>
      <c r="S3" s="86"/>
      <c r="T3" s="86"/>
      <c r="U3" s="39"/>
    </row>
    <row r="4" spans="2:21" s="41" customFormat="1" ht="19.5" thickBot="1" x14ac:dyDescent="0.3">
      <c r="B4" s="202" t="str">
        <f>CONCATENATE(F1," - PROJECT RISK MANAGEMENT PLAN")</f>
        <v xml:space="preserve"> - PROJECT RISK MANAGEMENT PLAN</v>
      </c>
      <c r="C4" s="201"/>
      <c r="D4" s="201"/>
      <c r="E4" s="201"/>
      <c r="F4" s="201"/>
      <c r="G4" s="201"/>
      <c r="H4" s="201"/>
      <c r="I4" s="201"/>
      <c r="J4" s="201"/>
      <c r="K4" s="201"/>
      <c r="L4" s="201"/>
      <c r="M4" s="201"/>
      <c r="N4" s="201"/>
      <c r="O4" s="203"/>
      <c r="P4" s="203"/>
      <c r="Q4" s="203"/>
      <c r="R4" s="203"/>
      <c r="S4" s="203"/>
      <c r="T4" s="204"/>
      <c r="U4" s="40"/>
    </row>
    <row r="5" spans="2:21" s="43" customFormat="1" ht="21.75" customHeight="1" thickBot="1" x14ac:dyDescent="0.3">
      <c r="B5" s="198" t="s">
        <v>18</v>
      </c>
      <c r="C5" s="199"/>
      <c r="D5" s="200"/>
      <c r="E5" s="200"/>
      <c r="F5" s="200"/>
      <c r="G5" s="200"/>
      <c r="H5" s="201"/>
      <c r="I5" s="201"/>
      <c r="J5" s="201"/>
      <c r="K5" s="205" t="s">
        <v>19</v>
      </c>
      <c r="L5" s="206"/>
      <c r="M5" s="206"/>
      <c r="N5" s="207" t="s">
        <v>20</v>
      </c>
      <c r="O5" s="203"/>
      <c r="P5" s="203"/>
      <c r="Q5" s="203"/>
      <c r="R5" s="204"/>
      <c r="S5" s="203" t="s">
        <v>21</v>
      </c>
      <c r="T5" s="204"/>
      <c r="U5" s="42"/>
    </row>
    <row r="6" spans="2:21" s="43" customFormat="1" ht="21.75" hidden="1" customHeight="1" x14ac:dyDescent="0.25">
      <c r="B6" s="94"/>
      <c r="C6" s="95"/>
      <c r="D6" s="96"/>
      <c r="E6" s="96"/>
      <c r="F6" s="97"/>
      <c r="G6" s="98"/>
      <c r="H6" s="99"/>
      <c r="I6" s="100"/>
      <c r="J6" s="101"/>
      <c r="K6" s="102" t="s">
        <v>22</v>
      </c>
      <c r="L6" s="103" t="s">
        <v>23</v>
      </c>
      <c r="M6" s="104" t="s">
        <v>24</v>
      </c>
      <c r="N6" s="105"/>
      <c r="O6" s="94" t="s">
        <v>25</v>
      </c>
      <c r="P6" s="106" t="s">
        <v>26</v>
      </c>
      <c r="Q6" s="96" t="s">
        <v>27</v>
      </c>
      <c r="R6" s="107"/>
      <c r="S6" s="97"/>
      <c r="T6" s="108"/>
      <c r="U6" s="42"/>
    </row>
    <row r="7" spans="2:21" s="43" customFormat="1" ht="21.75" hidden="1" customHeight="1" x14ac:dyDescent="0.25">
      <c r="B7" s="94"/>
      <c r="C7" s="95"/>
      <c r="D7" s="96"/>
      <c r="E7" s="96"/>
      <c r="F7" s="97"/>
      <c r="G7" s="98"/>
      <c r="H7" s="99"/>
      <c r="I7" s="100"/>
      <c r="J7" s="101"/>
      <c r="K7" s="109" t="s">
        <v>28</v>
      </c>
      <c r="L7" s="110" t="s">
        <v>28</v>
      </c>
      <c r="M7" s="104" t="s">
        <v>29</v>
      </c>
      <c r="N7" s="105"/>
      <c r="O7" s="94" t="s">
        <v>30</v>
      </c>
      <c r="P7" s="106" t="s">
        <v>31</v>
      </c>
      <c r="Q7" s="96" t="s">
        <v>32</v>
      </c>
      <c r="R7" s="107"/>
      <c r="S7" s="97"/>
      <c r="T7" s="108"/>
      <c r="U7" s="42"/>
    </row>
    <row r="8" spans="2:21" s="43" customFormat="1" ht="21.75" hidden="1" customHeight="1" x14ac:dyDescent="0.25">
      <c r="B8" s="94"/>
      <c r="C8" s="95"/>
      <c r="D8" s="96"/>
      <c r="E8" s="96"/>
      <c r="F8" s="97"/>
      <c r="G8" s="98"/>
      <c r="H8" s="99"/>
      <c r="I8" s="100"/>
      <c r="J8" s="101"/>
      <c r="K8" s="109">
        <v>0.5</v>
      </c>
      <c r="L8" s="110">
        <v>0.02</v>
      </c>
      <c r="M8" s="104" t="s">
        <v>33</v>
      </c>
      <c r="N8" s="105"/>
      <c r="O8" s="94" t="s">
        <v>34</v>
      </c>
      <c r="P8" s="106" t="s">
        <v>35</v>
      </c>
      <c r="Q8" s="96" t="s">
        <v>36</v>
      </c>
      <c r="R8" s="107"/>
      <c r="S8" s="97"/>
      <c r="T8" s="108"/>
      <c r="U8" s="42"/>
    </row>
    <row r="9" spans="2:21" s="43" customFormat="1" ht="21.75" hidden="1" customHeight="1" x14ac:dyDescent="0.25">
      <c r="B9" s="94"/>
      <c r="C9" s="95"/>
      <c r="D9" s="96"/>
      <c r="E9" s="96"/>
      <c r="F9" s="97"/>
      <c r="G9" s="98"/>
      <c r="H9" s="99"/>
      <c r="I9" s="100"/>
      <c r="J9" s="101"/>
      <c r="K9" s="102"/>
      <c r="L9" s="103"/>
      <c r="M9" s="104" t="s">
        <v>37</v>
      </c>
      <c r="N9" s="105"/>
      <c r="O9" s="94"/>
      <c r="P9" s="106"/>
      <c r="Q9" s="96" t="s">
        <v>38</v>
      </c>
      <c r="R9" s="107"/>
      <c r="S9" s="97"/>
      <c r="T9" s="108"/>
      <c r="U9" s="42"/>
    </row>
    <row r="10" spans="2:21" s="43" customFormat="1" ht="21.75" hidden="1" customHeight="1" x14ac:dyDescent="0.25">
      <c r="B10" s="94"/>
      <c r="C10" s="95"/>
      <c r="D10" s="96"/>
      <c r="E10" s="96"/>
      <c r="F10" s="97"/>
      <c r="G10" s="98"/>
      <c r="H10" s="99"/>
      <c r="I10" s="100"/>
      <c r="J10" s="101"/>
      <c r="K10" s="102"/>
      <c r="L10" s="103" t="s">
        <v>39</v>
      </c>
      <c r="M10" s="104" t="s">
        <v>40</v>
      </c>
      <c r="N10" s="105"/>
      <c r="O10" s="94"/>
      <c r="P10" s="106"/>
      <c r="Q10" s="96" t="s">
        <v>41</v>
      </c>
      <c r="R10" s="107"/>
      <c r="S10" s="97"/>
      <c r="T10" s="108"/>
      <c r="U10" s="42"/>
    </row>
    <row r="11" spans="2:21" s="43" customFormat="1" ht="21.75" hidden="1" customHeight="1" x14ac:dyDescent="0.25">
      <c r="B11" s="94"/>
      <c r="C11" s="95"/>
      <c r="D11" s="96"/>
      <c r="E11" s="96"/>
      <c r="F11" s="97"/>
      <c r="G11" s="98"/>
      <c r="H11" s="99"/>
      <c r="I11" s="100"/>
      <c r="J11" s="101"/>
      <c r="K11" s="102"/>
      <c r="L11" s="103" t="s">
        <v>28</v>
      </c>
      <c r="M11" s="111"/>
      <c r="N11" s="105"/>
      <c r="O11" s="94"/>
      <c r="P11" s="106"/>
      <c r="Q11" s="96" t="s">
        <v>42</v>
      </c>
      <c r="R11" s="107"/>
      <c r="S11" s="97"/>
      <c r="T11" s="108"/>
      <c r="U11" s="42"/>
    </row>
    <row r="12" spans="2:21" s="43" customFormat="1" ht="21.75" hidden="1" customHeight="1" x14ac:dyDescent="0.25">
      <c r="B12" s="94"/>
      <c r="C12" s="95"/>
      <c r="D12" s="96"/>
      <c r="E12" s="96"/>
      <c r="F12" s="97"/>
      <c r="G12" s="98"/>
      <c r="H12" s="99"/>
      <c r="I12" s="100"/>
      <c r="J12" s="101"/>
      <c r="K12" s="102"/>
      <c r="L12" s="103">
        <v>6</v>
      </c>
      <c r="M12" s="111" t="s">
        <v>43</v>
      </c>
      <c r="N12" s="105"/>
      <c r="O12" s="94"/>
      <c r="P12" s="106"/>
      <c r="Q12" s="96" t="s">
        <v>44</v>
      </c>
      <c r="R12" s="107"/>
      <c r="S12" s="97"/>
      <c r="T12" s="108"/>
      <c r="U12" s="42"/>
    </row>
    <row r="13" spans="2:21" s="43" customFormat="1" ht="21.75" hidden="1" customHeight="1" x14ac:dyDescent="0.25">
      <c r="B13" s="94"/>
      <c r="C13" s="95"/>
      <c r="D13" s="96"/>
      <c r="E13" s="96"/>
      <c r="F13" s="97"/>
      <c r="G13" s="98"/>
      <c r="H13" s="99"/>
      <c r="I13" s="100"/>
      <c r="J13" s="101"/>
      <c r="K13" s="102"/>
      <c r="L13" s="103"/>
      <c r="M13" s="111" t="s">
        <v>45</v>
      </c>
      <c r="N13" s="105"/>
      <c r="O13" s="94"/>
      <c r="P13" s="106"/>
      <c r="Q13" s="96"/>
      <c r="R13" s="107"/>
      <c r="S13" s="97"/>
      <c r="T13" s="108"/>
      <c r="U13" s="42"/>
    </row>
    <row r="14" spans="2:21" s="43" customFormat="1" ht="21.75" hidden="1" customHeight="1" x14ac:dyDescent="0.25">
      <c r="B14" s="94"/>
      <c r="C14" s="95"/>
      <c r="D14" s="96"/>
      <c r="E14" s="96"/>
      <c r="F14" s="97"/>
      <c r="G14" s="98"/>
      <c r="H14" s="99"/>
      <c r="I14" s="100"/>
      <c r="J14" s="101"/>
      <c r="K14" s="102"/>
      <c r="L14" s="103"/>
      <c r="M14" s="112" t="s">
        <v>46</v>
      </c>
      <c r="N14" s="105"/>
      <c r="O14" s="94"/>
      <c r="P14" s="106"/>
      <c r="Q14" s="96"/>
      <c r="R14" s="107"/>
      <c r="S14" s="97"/>
      <c r="T14" s="108"/>
      <c r="U14" s="42"/>
    </row>
    <row r="15" spans="2:21" s="43" customFormat="1" ht="21.75" hidden="1" customHeight="1" x14ac:dyDescent="0.25">
      <c r="B15" s="94"/>
      <c r="C15" s="95"/>
      <c r="D15" s="96"/>
      <c r="E15" s="96"/>
      <c r="F15" s="97"/>
      <c r="G15" s="98"/>
      <c r="H15" s="99"/>
      <c r="I15" s="100"/>
      <c r="J15" s="101"/>
      <c r="K15" s="102"/>
      <c r="L15" s="103"/>
      <c r="M15" s="112" t="s">
        <v>47</v>
      </c>
      <c r="N15" s="105"/>
      <c r="O15" s="94"/>
      <c r="P15" s="106"/>
      <c r="Q15" s="96"/>
      <c r="R15" s="107"/>
      <c r="S15" s="97"/>
      <c r="T15" s="108"/>
      <c r="U15" s="42"/>
    </row>
    <row r="16" spans="2:21" s="43" customFormat="1" ht="21.75" hidden="1" customHeight="1" x14ac:dyDescent="0.25">
      <c r="B16" s="94"/>
      <c r="C16" s="95"/>
      <c r="D16" s="96"/>
      <c r="E16" s="96"/>
      <c r="F16" s="97"/>
      <c r="G16" s="98"/>
      <c r="H16" s="99"/>
      <c r="I16" s="100"/>
      <c r="J16" s="101"/>
      <c r="K16" s="102"/>
      <c r="L16" s="103"/>
      <c r="M16" s="111"/>
      <c r="N16" s="105"/>
      <c r="O16" s="94"/>
      <c r="P16" s="106"/>
      <c r="Q16" s="96"/>
      <c r="R16" s="107"/>
      <c r="S16" s="97"/>
      <c r="T16" s="108"/>
      <c r="U16" s="42"/>
    </row>
    <row r="17" spans="1:23" s="43" customFormat="1" ht="21.75" hidden="1" customHeight="1" thickBot="1" x14ac:dyDescent="0.3">
      <c r="B17" s="113"/>
      <c r="C17" s="114"/>
      <c r="D17" s="115"/>
      <c r="E17" s="115"/>
      <c r="F17" s="116"/>
      <c r="G17" s="117"/>
      <c r="H17" s="118"/>
      <c r="I17" s="119"/>
      <c r="J17" s="120"/>
      <c r="K17" s="121"/>
      <c r="L17" s="122"/>
      <c r="M17" s="123"/>
      <c r="N17" s="105"/>
      <c r="O17" s="113"/>
      <c r="P17" s="124"/>
      <c r="Q17" s="96"/>
      <c r="R17" s="107"/>
      <c r="S17" s="97"/>
      <c r="T17" s="108"/>
      <c r="U17" s="42"/>
    </row>
    <row r="18" spans="1:23" s="43" customFormat="1" ht="21.75" hidden="1" customHeight="1" thickBot="1" x14ac:dyDescent="0.25">
      <c r="B18" s="125" t="s">
        <v>48</v>
      </c>
      <c r="C18" s="126"/>
      <c r="D18" s="127" t="s">
        <v>49</v>
      </c>
      <c r="E18" s="127" t="s">
        <v>50</v>
      </c>
      <c r="F18" s="127" t="s">
        <v>51</v>
      </c>
      <c r="G18" s="128" t="s">
        <v>52</v>
      </c>
      <c r="H18" s="129"/>
      <c r="I18" s="130"/>
      <c r="J18" s="131"/>
      <c r="K18" s="132" t="s">
        <v>53</v>
      </c>
      <c r="L18" s="133" t="s">
        <v>54</v>
      </c>
      <c r="M18" s="134" t="s">
        <v>55</v>
      </c>
      <c r="N18" s="135" t="s">
        <v>56</v>
      </c>
      <c r="O18" s="135" t="s">
        <v>57</v>
      </c>
      <c r="P18" s="136" t="s">
        <v>58</v>
      </c>
      <c r="Q18" s="136" t="s">
        <v>59</v>
      </c>
      <c r="R18" s="137" t="s">
        <v>60</v>
      </c>
      <c r="S18" s="138" t="s">
        <v>61</v>
      </c>
      <c r="T18" s="139" t="s">
        <v>62</v>
      </c>
      <c r="U18" s="42"/>
    </row>
    <row r="19" spans="1:23" s="43" customFormat="1" ht="21.75" hidden="1" customHeight="1" thickBot="1" x14ac:dyDescent="0.3">
      <c r="B19" s="140" t="s">
        <v>63</v>
      </c>
      <c r="C19" s="141" t="s">
        <v>64</v>
      </c>
      <c r="D19" s="142" t="s">
        <v>65</v>
      </c>
      <c r="E19" s="142" t="s">
        <v>66</v>
      </c>
      <c r="F19" s="143" t="s">
        <v>67</v>
      </c>
      <c r="G19" s="144" t="s">
        <v>68</v>
      </c>
      <c r="H19" s="145"/>
      <c r="I19" s="146"/>
      <c r="J19" s="147"/>
      <c r="K19" s="148" t="s">
        <v>69</v>
      </c>
      <c r="L19" s="149" t="s">
        <v>70</v>
      </c>
      <c r="M19" s="150" t="s">
        <v>71</v>
      </c>
      <c r="N19" s="151" t="s">
        <v>72</v>
      </c>
      <c r="O19" s="152" t="s">
        <v>73</v>
      </c>
      <c r="P19" s="153" t="s">
        <v>74</v>
      </c>
      <c r="Q19" s="154" t="s">
        <v>75</v>
      </c>
      <c r="R19" s="155" t="s">
        <v>76</v>
      </c>
      <c r="S19" s="156" t="s">
        <v>77</v>
      </c>
      <c r="T19" s="157" t="s">
        <v>78</v>
      </c>
      <c r="U19" s="42"/>
    </row>
    <row r="20" spans="1:23" s="44" customFormat="1" ht="18" customHeight="1" x14ac:dyDescent="0.25">
      <c r="B20" s="158"/>
      <c r="C20" s="159"/>
      <c r="D20" s="160"/>
      <c r="E20" s="160"/>
      <c r="F20" s="160"/>
      <c r="G20" s="161"/>
      <c r="H20" s="162" t="s">
        <v>79</v>
      </c>
      <c r="I20" s="163" t="s">
        <v>80</v>
      </c>
      <c r="J20" s="164" t="s">
        <v>81</v>
      </c>
      <c r="K20" s="165"/>
      <c r="L20" s="166"/>
      <c r="M20" s="167"/>
      <c r="N20" s="168"/>
      <c r="O20" s="166"/>
      <c r="P20" s="166"/>
      <c r="Q20" s="166"/>
      <c r="R20" s="169"/>
      <c r="S20" s="170"/>
      <c r="T20" s="171"/>
    </row>
    <row r="21" spans="1:23" s="44" customFormat="1" ht="29.45" customHeight="1" thickBot="1" x14ac:dyDescent="0.3">
      <c r="A21" s="45"/>
      <c r="B21" s="172" t="s">
        <v>82</v>
      </c>
      <c r="C21" s="173" t="s">
        <v>83</v>
      </c>
      <c r="D21" s="174" t="s">
        <v>84</v>
      </c>
      <c r="E21" s="174" t="s">
        <v>85</v>
      </c>
      <c r="F21" s="174" t="s">
        <v>86</v>
      </c>
      <c r="G21" s="175" t="s">
        <v>87</v>
      </c>
      <c r="H21" s="176" t="s">
        <v>88</v>
      </c>
      <c r="I21" s="177" t="s">
        <v>89</v>
      </c>
      <c r="J21" s="178" t="s">
        <v>90</v>
      </c>
      <c r="K21" s="172" t="s">
        <v>22</v>
      </c>
      <c r="L21" s="174" t="s">
        <v>91</v>
      </c>
      <c r="M21" s="175" t="s">
        <v>92</v>
      </c>
      <c r="N21" s="172" t="s">
        <v>93</v>
      </c>
      <c r="O21" s="174" t="s">
        <v>94</v>
      </c>
      <c r="P21" s="174" t="s">
        <v>95</v>
      </c>
      <c r="Q21" s="174" t="s">
        <v>96</v>
      </c>
      <c r="R21" s="179" t="s">
        <v>97</v>
      </c>
      <c r="S21" s="180" t="s">
        <v>98</v>
      </c>
      <c r="T21" s="179" t="s">
        <v>99</v>
      </c>
    </row>
    <row r="22" spans="1:23" ht="73.5" customHeight="1" thickTop="1" thickBot="1" x14ac:dyDescent="0.3">
      <c r="A22" s="46"/>
      <c r="B22" s="15"/>
      <c r="C22" s="16"/>
      <c r="D22" s="63"/>
      <c r="E22" s="62"/>
      <c r="F22" s="25"/>
      <c r="G22" s="26"/>
      <c r="H22" s="27"/>
      <c r="I22" s="28"/>
      <c r="J22" s="29"/>
      <c r="K22" s="189" t="str">
        <f t="shared" ref="K22:K53" si="0">IF(J22="","",(IF(J22&gt;=K$8,"High","Low")))</f>
        <v/>
      </c>
      <c r="L22" s="190" t="str">
        <f t="shared" ref="L22:L53" si="1">IF(AND(H22="",I22=""),"",(IF(OR(H22&gt;=L$8*P$1,I22&gt;=L$12),"High","Low")))</f>
        <v/>
      </c>
      <c r="M22" s="191" t="str">
        <f t="shared" ref="M22:M53" si="2">IF(AND(K22="Low",L22="Low"),$M$14,IF(AND(K22="Low",L22="High"),$M$15,IF(AND(K22="High",L22="Low"),$M$12,IF(AND(K22="High",L22="High"),$M$13,""))))</f>
        <v/>
      </c>
      <c r="N22" s="22"/>
      <c r="O22" s="23"/>
      <c r="P22" s="17"/>
      <c r="Q22" s="17"/>
      <c r="R22" s="18"/>
      <c r="S22" s="24"/>
      <c r="T22" s="18"/>
      <c r="U22" s="44"/>
      <c r="V22" s="44"/>
    </row>
    <row r="23" spans="1:23" ht="73.5" customHeight="1" thickTop="1" thickBot="1" x14ac:dyDescent="0.3">
      <c r="A23" s="46"/>
      <c r="B23" s="15"/>
      <c r="C23" s="16"/>
      <c r="D23" s="63"/>
      <c r="E23" s="62"/>
      <c r="F23" s="25"/>
      <c r="G23" s="26"/>
      <c r="H23" s="27"/>
      <c r="I23" s="28"/>
      <c r="J23" s="29"/>
      <c r="K23" s="189" t="str">
        <f t="shared" si="0"/>
        <v/>
      </c>
      <c r="L23" s="192" t="str">
        <f t="shared" si="1"/>
        <v/>
      </c>
      <c r="M23" s="193" t="str">
        <f t="shared" si="2"/>
        <v/>
      </c>
      <c r="N23" s="22"/>
      <c r="O23" s="23"/>
      <c r="P23" s="17"/>
      <c r="Q23" s="17"/>
      <c r="R23" s="18"/>
      <c r="S23" s="24"/>
      <c r="T23" s="18"/>
      <c r="U23" s="47" t="s">
        <v>100</v>
      </c>
      <c r="W23" s="50"/>
    </row>
    <row r="24" spans="1:23" ht="73.5" customHeight="1" thickTop="1" thickBot="1" x14ac:dyDescent="0.3">
      <c r="A24" s="46"/>
      <c r="B24" s="15"/>
      <c r="C24" s="16"/>
      <c r="D24" s="63"/>
      <c r="E24" s="62"/>
      <c r="F24" s="25"/>
      <c r="G24" s="26"/>
      <c r="H24" s="27"/>
      <c r="I24" s="28"/>
      <c r="J24" s="29"/>
      <c r="K24" s="194" t="str">
        <f t="shared" si="0"/>
        <v/>
      </c>
      <c r="L24" s="192" t="str">
        <f t="shared" si="1"/>
        <v/>
      </c>
      <c r="M24" s="193" t="str">
        <f t="shared" si="2"/>
        <v/>
      </c>
      <c r="N24" s="22"/>
      <c r="O24" s="23"/>
      <c r="P24" s="17"/>
      <c r="Q24" s="17"/>
      <c r="R24" s="18"/>
      <c r="S24" s="24"/>
      <c r="T24" s="18"/>
      <c r="U24" s="47" t="s">
        <v>100</v>
      </c>
    </row>
    <row r="25" spans="1:23" ht="76.5" thickTop="1" thickBot="1" x14ac:dyDescent="0.3">
      <c r="A25" s="46"/>
      <c r="B25" s="15"/>
      <c r="C25" s="16"/>
      <c r="D25" s="63"/>
      <c r="E25" s="62"/>
      <c r="F25" s="25"/>
      <c r="G25" s="26"/>
      <c r="H25" s="27"/>
      <c r="I25" s="28"/>
      <c r="J25" s="29"/>
      <c r="K25" s="194" t="str">
        <f t="shared" si="0"/>
        <v/>
      </c>
      <c r="L25" s="192" t="str">
        <f t="shared" si="1"/>
        <v/>
      </c>
      <c r="M25" s="193" t="str">
        <f t="shared" si="2"/>
        <v/>
      </c>
      <c r="N25" s="22"/>
      <c r="O25" s="23"/>
      <c r="P25" s="17"/>
      <c r="Q25" s="17"/>
      <c r="R25" s="18"/>
      <c r="S25" s="24"/>
      <c r="T25" s="18"/>
      <c r="U25" s="47" t="s">
        <v>100</v>
      </c>
    </row>
    <row r="26" spans="1:23" ht="76.5" thickTop="1" thickBot="1" x14ac:dyDescent="0.3">
      <c r="A26" s="46"/>
      <c r="B26" s="15"/>
      <c r="C26" s="16"/>
      <c r="D26" s="63"/>
      <c r="E26" s="62"/>
      <c r="F26" s="25"/>
      <c r="G26" s="26"/>
      <c r="H26" s="19"/>
      <c r="I26" s="20"/>
      <c r="J26" s="21"/>
      <c r="K26" s="194" t="str">
        <f t="shared" si="0"/>
        <v/>
      </c>
      <c r="L26" s="192" t="str">
        <f t="shared" si="1"/>
        <v/>
      </c>
      <c r="M26" s="195" t="str">
        <f t="shared" si="2"/>
        <v/>
      </c>
      <c r="N26" s="22"/>
      <c r="O26" s="23"/>
      <c r="P26" s="17"/>
      <c r="Q26" s="17"/>
      <c r="R26" s="18"/>
      <c r="S26" s="24"/>
      <c r="T26" s="18"/>
      <c r="U26" s="47" t="s">
        <v>100</v>
      </c>
    </row>
    <row r="27" spans="1:23" ht="76.5" thickTop="1" thickBot="1" x14ac:dyDescent="0.3">
      <c r="A27" s="46"/>
      <c r="B27" s="15"/>
      <c r="C27" s="16"/>
      <c r="D27" s="63"/>
      <c r="E27" s="62"/>
      <c r="F27" s="25"/>
      <c r="G27" s="26"/>
      <c r="H27" s="27"/>
      <c r="I27" s="28"/>
      <c r="J27" s="29"/>
      <c r="K27" s="194" t="str">
        <f t="shared" si="0"/>
        <v/>
      </c>
      <c r="L27" s="192" t="str">
        <f t="shared" si="1"/>
        <v/>
      </c>
      <c r="M27" s="195" t="str">
        <f t="shared" si="2"/>
        <v/>
      </c>
      <c r="N27" s="22"/>
      <c r="O27" s="23"/>
      <c r="P27" s="17"/>
      <c r="Q27" s="17"/>
      <c r="R27" s="18"/>
      <c r="S27" s="24"/>
      <c r="T27" s="18"/>
      <c r="U27" s="47" t="s">
        <v>100</v>
      </c>
    </row>
    <row r="28" spans="1:23" ht="76.5" thickTop="1" thickBot="1" x14ac:dyDescent="0.3">
      <c r="A28" s="46"/>
      <c r="B28" s="15"/>
      <c r="C28" s="16"/>
      <c r="D28" s="63"/>
      <c r="E28" s="62"/>
      <c r="F28" s="25"/>
      <c r="G28" s="26"/>
      <c r="H28" s="27"/>
      <c r="I28" s="28"/>
      <c r="J28" s="29"/>
      <c r="K28" s="194" t="str">
        <f t="shared" si="0"/>
        <v/>
      </c>
      <c r="L28" s="192" t="str">
        <f t="shared" si="1"/>
        <v/>
      </c>
      <c r="M28" s="195" t="str">
        <f t="shared" si="2"/>
        <v/>
      </c>
      <c r="N28" s="22"/>
      <c r="O28" s="23"/>
      <c r="P28" s="17"/>
      <c r="Q28" s="17"/>
      <c r="R28" s="18"/>
      <c r="S28" s="24"/>
      <c r="T28" s="18"/>
      <c r="U28" s="47" t="s">
        <v>100</v>
      </c>
    </row>
    <row r="29" spans="1:23" ht="76.5" thickTop="1" thickBot="1" x14ac:dyDescent="0.3">
      <c r="A29" s="46"/>
      <c r="B29" s="15"/>
      <c r="C29" s="16"/>
      <c r="D29" s="63"/>
      <c r="E29" s="62"/>
      <c r="F29" s="25"/>
      <c r="G29" s="26"/>
      <c r="H29" s="27"/>
      <c r="I29" s="28"/>
      <c r="J29" s="29"/>
      <c r="K29" s="194" t="str">
        <f t="shared" si="0"/>
        <v/>
      </c>
      <c r="L29" s="192" t="str">
        <f t="shared" si="1"/>
        <v/>
      </c>
      <c r="M29" s="195" t="str">
        <f t="shared" si="2"/>
        <v/>
      </c>
      <c r="N29" s="22"/>
      <c r="O29" s="23"/>
      <c r="P29" s="17"/>
      <c r="Q29" s="17"/>
      <c r="R29" s="18"/>
      <c r="S29" s="24"/>
      <c r="T29" s="18"/>
      <c r="U29" s="47" t="s">
        <v>100</v>
      </c>
    </row>
    <row r="30" spans="1:23" ht="76.5" thickTop="1" thickBot="1" x14ac:dyDescent="0.3">
      <c r="A30" s="46"/>
      <c r="B30" s="15"/>
      <c r="C30" s="16"/>
      <c r="D30" s="63"/>
      <c r="E30" s="62"/>
      <c r="F30" s="25"/>
      <c r="G30" s="26"/>
      <c r="H30" s="27"/>
      <c r="I30" s="28"/>
      <c r="J30" s="29"/>
      <c r="K30" s="194" t="str">
        <f t="shared" si="0"/>
        <v/>
      </c>
      <c r="L30" s="192" t="str">
        <f t="shared" si="1"/>
        <v/>
      </c>
      <c r="M30" s="195" t="str">
        <f t="shared" si="2"/>
        <v/>
      </c>
      <c r="N30" s="22"/>
      <c r="O30" s="23"/>
      <c r="P30" s="17"/>
      <c r="Q30" s="17"/>
      <c r="R30" s="18"/>
      <c r="S30" s="24"/>
      <c r="T30" s="18"/>
      <c r="U30" s="47" t="s">
        <v>100</v>
      </c>
    </row>
    <row r="31" spans="1:23" ht="76.5" thickTop="1" thickBot="1" x14ac:dyDescent="0.3">
      <c r="A31" s="46"/>
      <c r="B31" s="15"/>
      <c r="C31" s="16"/>
      <c r="D31" s="63"/>
      <c r="E31" s="62"/>
      <c r="F31" s="25"/>
      <c r="G31" s="26"/>
      <c r="H31" s="27"/>
      <c r="I31" s="28"/>
      <c r="J31" s="29"/>
      <c r="K31" s="194" t="str">
        <f t="shared" si="0"/>
        <v/>
      </c>
      <c r="L31" s="192" t="str">
        <f t="shared" si="1"/>
        <v/>
      </c>
      <c r="M31" s="195" t="str">
        <f t="shared" si="2"/>
        <v/>
      </c>
      <c r="N31" s="22"/>
      <c r="O31" s="23"/>
      <c r="P31" s="17"/>
      <c r="Q31" s="17"/>
      <c r="R31" s="18"/>
      <c r="S31" s="24"/>
      <c r="T31" s="18"/>
      <c r="U31" s="47" t="s">
        <v>100</v>
      </c>
    </row>
    <row r="32" spans="1:23" ht="76.5" thickTop="1" thickBot="1" x14ac:dyDescent="0.3">
      <c r="A32" s="46"/>
      <c r="B32" s="15"/>
      <c r="C32" s="16"/>
      <c r="D32" s="63"/>
      <c r="E32" s="62"/>
      <c r="F32" s="25"/>
      <c r="G32" s="26"/>
      <c r="H32" s="27"/>
      <c r="I32" s="28"/>
      <c r="J32" s="29"/>
      <c r="K32" s="194" t="str">
        <f t="shared" si="0"/>
        <v/>
      </c>
      <c r="L32" s="192" t="str">
        <f t="shared" si="1"/>
        <v/>
      </c>
      <c r="M32" s="195" t="str">
        <f t="shared" si="2"/>
        <v/>
      </c>
      <c r="N32" s="22"/>
      <c r="O32" s="23"/>
      <c r="P32" s="17"/>
      <c r="Q32" s="17"/>
      <c r="R32" s="18"/>
      <c r="S32" s="24"/>
      <c r="T32" s="18"/>
      <c r="U32" s="47" t="s">
        <v>100</v>
      </c>
    </row>
    <row r="33" spans="1:21" ht="76.5" thickTop="1" thickBot="1" x14ac:dyDescent="0.3">
      <c r="A33" s="46"/>
      <c r="B33" s="15"/>
      <c r="C33" s="16"/>
      <c r="D33" s="63"/>
      <c r="E33" s="62"/>
      <c r="F33" s="25"/>
      <c r="G33" s="26"/>
      <c r="H33" s="27"/>
      <c r="I33" s="28"/>
      <c r="J33" s="29"/>
      <c r="K33" s="194" t="str">
        <f t="shared" si="0"/>
        <v/>
      </c>
      <c r="L33" s="192" t="str">
        <f t="shared" si="1"/>
        <v/>
      </c>
      <c r="M33" s="195" t="str">
        <f t="shared" si="2"/>
        <v/>
      </c>
      <c r="N33" s="22"/>
      <c r="O33" s="23"/>
      <c r="P33" s="17"/>
      <c r="Q33" s="17"/>
      <c r="R33" s="18"/>
      <c r="S33" s="24"/>
      <c r="T33" s="18"/>
      <c r="U33" s="47" t="s">
        <v>100</v>
      </c>
    </row>
    <row r="34" spans="1:21" ht="76.5" thickTop="1" thickBot="1" x14ac:dyDescent="0.3">
      <c r="A34" s="46"/>
      <c r="B34" s="15"/>
      <c r="C34" s="16"/>
      <c r="D34" s="63"/>
      <c r="E34" s="62"/>
      <c r="F34" s="25"/>
      <c r="G34" s="26"/>
      <c r="H34" s="27"/>
      <c r="I34" s="28"/>
      <c r="J34" s="29"/>
      <c r="K34" s="194" t="str">
        <f t="shared" si="0"/>
        <v/>
      </c>
      <c r="L34" s="192" t="str">
        <f t="shared" si="1"/>
        <v/>
      </c>
      <c r="M34" s="195" t="str">
        <f t="shared" si="2"/>
        <v/>
      </c>
      <c r="N34" s="22"/>
      <c r="O34" s="23"/>
      <c r="P34" s="17"/>
      <c r="Q34" s="17"/>
      <c r="R34" s="18"/>
      <c r="S34" s="24"/>
      <c r="T34" s="18"/>
      <c r="U34" s="47" t="s">
        <v>100</v>
      </c>
    </row>
    <row r="35" spans="1:21" ht="76.5" thickTop="1" thickBot="1" x14ac:dyDescent="0.3">
      <c r="A35" s="46"/>
      <c r="B35" s="15"/>
      <c r="C35" s="16"/>
      <c r="D35" s="63"/>
      <c r="E35" s="62"/>
      <c r="F35" s="25"/>
      <c r="G35" s="26"/>
      <c r="H35" s="27"/>
      <c r="I35" s="28"/>
      <c r="J35" s="29"/>
      <c r="K35" s="194" t="str">
        <f t="shared" si="0"/>
        <v/>
      </c>
      <c r="L35" s="192" t="str">
        <f t="shared" si="1"/>
        <v/>
      </c>
      <c r="M35" s="195" t="str">
        <f t="shared" si="2"/>
        <v/>
      </c>
      <c r="N35" s="22"/>
      <c r="O35" s="23"/>
      <c r="P35" s="17"/>
      <c r="Q35" s="17"/>
      <c r="R35" s="18"/>
      <c r="S35" s="24"/>
      <c r="T35" s="18"/>
      <c r="U35" s="47" t="s">
        <v>100</v>
      </c>
    </row>
    <row r="36" spans="1:21" ht="76.5" thickTop="1" thickBot="1" x14ac:dyDescent="0.3">
      <c r="A36" s="46"/>
      <c r="B36" s="15"/>
      <c r="C36" s="16"/>
      <c r="D36" s="63"/>
      <c r="E36" s="62"/>
      <c r="F36" s="25"/>
      <c r="G36" s="26"/>
      <c r="H36" s="27"/>
      <c r="I36" s="28"/>
      <c r="J36" s="29"/>
      <c r="K36" s="194" t="str">
        <f t="shared" si="0"/>
        <v/>
      </c>
      <c r="L36" s="192" t="str">
        <f t="shared" si="1"/>
        <v/>
      </c>
      <c r="M36" s="195" t="str">
        <f t="shared" si="2"/>
        <v/>
      </c>
      <c r="N36" s="22"/>
      <c r="O36" s="23"/>
      <c r="P36" s="17"/>
      <c r="Q36" s="17"/>
      <c r="R36" s="18"/>
      <c r="S36" s="24"/>
      <c r="T36" s="18"/>
      <c r="U36" s="47" t="s">
        <v>100</v>
      </c>
    </row>
    <row r="37" spans="1:21" ht="76.5" thickTop="1" thickBot="1" x14ac:dyDescent="0.3">
      <c r="A37" s="46"/>
      <c r="B37" s="15"/>
      <c r="C37" s="16"/>
      <c r="D37" s="63"/>
      <c r="E37" s="62"/>
      <c r="F37" s="25"/>
      <c r="G37" s="26"/>
      <c r="H37" s="27"/>
      <c r="I37" s="28"/>
      <c r="J37" s="29"/>
      <c r="K37" s="194" t="str">
        <f t="shared" si="0"/>
        <v/>
      </c>
      <c r="L37" s="192" t="str">
        <f t="shared" si="1"/>
        <v/>
      </c>
      <c r="M37" s="195" t="str">
        <f t="shared" si="2"/>
        <v/>
      </c>
      <c r="N37" s="22"/>
      <c r="O37" s="23"/>
      <c r="P37" s="17"/>
      <c r="Q37" s="17"/>
      <c r="R37" s="18"/>
      <c r="S37" s="24"/>
      <c r="T37" s="18"/>
      <c r="U37" s="47" t="s">
        <v>100</v>
      </c>
    </row>
    <row r="38" spans="1:21" ht="76.5" thickTop="1" thickBot="1" x14ac:dyDescent="0.3">
      <c r="A38" s="46"/>
      <c r="B38" s="15"/>
      <c r="C38" s="16"/>
      <c r="D38" s="63"/>
      <c r="E38" s="62"/>
      <c r="F38" s="25"/>
      <c r="G38" s="26"/>
      <c r="H38" s="27"/>
      <c r="I38" s="28"/>
      <c r="J38" s="29"/>
      <c r="K38" s="194" t="str">
        <f t="shared" si="0"/>
        <v/>
      </c>
      <c r="L38" s="192" t="str">
        <f t="shared" si="1"/>
        <v/>
      </c>
      <c r="M38" s="195" t="str">
        <f t="shared" si="2"/>
        <v/>
      </c>
      <c r="N38" s="22"/>
      <c r="O38" s="23"/>
      <c r="P38" s="17"/>
      <c r="Q38" s="17"/>
      <c r="R38" s="18"/>
      <c r="S38" s="24"/>
      <c r="T38" s="18"/>
      <c r="U38" s="47" t="s">
        <v>100</v>
      </c>
    </row>
    <row r="39" spans="1:21" ht="76.5" thickTop="1" thickBot="1" x14ac:dyDescent="0.3">
      <c r="A39" s="46"/>
      <c r="B39" s="15"/>
      <c r="C39" s="16"/>
      <c r="D39" s="63"/>
      <c r="E39" s="62"/>
      <c r="F39" s="25"/>
      <c r="G39" s="26"/>
      <c r="H39" s="27"/>
      <c r="I39" s="28"/>
      <c r="J39" s="29"/>
      <c r="K39" s="194" t="str">
        <f t="shared" si="0"/>
        <v/>
      </c>
      <c r="L39" s="192" t="str">
        <f t="shared" si="1"/>
        <v/>
      </c>
      <c r="M39" s="195" t="str">
        <f t="shared" si="2"/>
        <v/>
      </c>
      <c r="N39" s="22"/>
      <c r="O39" s="23"/>
      <c r="P39" s="17"/>
      <c r="Q39" s="17"/>
      <c r="R39" s="18"/>
      <c r="S39" s="24"/>
      <c r="T39" s="18"/>
      <c r="U39" s="47" t="s">
        <v>100</v>
      </c>
    </row>
    <row r="40" spans="1:21" ht="76.5" thickTop="1" thickBot="1" x14ac:dyDescent="0.3">
      <c r="A40" s="46"/>
      <c r="B40" s="15"/>
      <c r="C40" s="16"/>
      <c r="D40" s="63"/>
      <c r="E40" s="62"/>
      <c r="F40" s="25"/>
      <c r="G40" s="26"/>
      <c r="H40" s="27"/>
      <c r="I40" s="28"/>
      <c r="J40" s="29"/>
      <c r="K40" s="194" t="str">
        <f t="shared" si="0"/>
        <v/>
      </c>
      <c r="L40" s="192" t="str">
        <f t="shared" si="1"/>
        <v/>
      </c>
      <c r="M40" s="195" t="str">
        <f t="shared" si="2"/>
        <v/>
      </c>
      <c r="N40" s="22"/>
      <c r="O40" s="23"/>
      <c r="P40" s="17"/>
      <c r="Q40" s="17"/>
      <c r="R40" s="18"/>
      <c r="S40" s="24"/>
      <c r="T40" s="18"/>
      <c r="U40" s="47" t="s">
        <v>100</v>
      </c>
    </row>
    <row r="41" spans="1:21" ht="76.5" thickTop="1" thickBot="1" x14ac:dyDescent="0.3">
      <c r="A41" s="46"/>
      <c r="B41" s="15"/>
      <c r="C41" s="16"/>
      <c r="D41" s="63"/>
      <c r="E41" s="62"/>
      <c r="F41" s="25"/>
      <c r="G41" s="26"/>
      <c r="H41" s="27"/>
      <c r="I41" s="28"/>
      <c r="J41" s="29"/>
      <c r="K41" s="194" t="str">
        <f t="shared" si="0"/>
        <v/>
      </c>
      <c r="L41" s="192" t="str">
        <f t="shared" si="1"/>
        <v/>
      </c>
      <c r="M41" s="195" t="str">
        <f t="shared" si="2"/>
        <v/>
      </c>
      <c r="N41" s="22"/>
      <c r="O41" s="23"/>
      <c r="P41" s="17"/>
      <c r="Q41" s="17"/>
      <c r="R41" s="18"/>
      <c r="S41" s="24"/>
      <c r="T41" s="18"/>
      <c r="U41" s="47" t="s">
        <v>100</v>
      </c>
    </row>
    <row r="42" spans="1:21" ht="76.5" thickTop="1" thickBot="1" x14ac:dyDescent="0.3">
      <c r="A42" s="46"/>
      <c r="B42" s="15"/>
      <c r="C42" s="16"/>
      <c r="D42" s="63"/>
      <c r="E42" s="62"/>
      <c r="F42" s="25"/>
      <c r="G42" s="26"/>
      <c r="H42" s="27"/>
      <c r="I42" s="28"/>
      <c r="J42" s="29"/>
      <c r="K42" s="194" t="str">
        <f t="shared" si="0"/>
        <v/>
      </c>
      <c r="L42" s="192" t="str">
        <f t="shared" si="1"/>
        <v/>
      </c>
      <c r="M42" s="195" t="str">
        <f t="shared" si="2"/>
        <v/>
      </c>
      <c r="N42" s="22"/>
      <c r="O42" s="23"/>
      <c r="P42" s="17"/>
      <c r="Q42" s="17"/>
      <c r="R42" s="18"/>
      <c r="S42" s="24"/>
      <c r="T42" s="18"/>
      <c r="U42" s="47" t="s">
        <v>100</v>
      </c>
    </row>
    <row r="43" spans="1:21" ht="76.5" thickTop="1" thickBot="1" x14ac:dyDescent="0.3">
      <c r="A43" s="46"/>
      <c r="B43" s="15"/>
      <c r="C43" s="16"/>
      <c r="D43" s="63"/>
      <c r="E43" s="62"/>
      <c r="F43" s="25"/>
      <c r="G43" s="26"/>
      <c r="H43" s="27"/>
      <c r="I43" s="28"/>
      <c r="J43" s="29"/>
      <c r="K43" s="194" t="str">
        <f t="shared" si="0"/>
        <v/>
      </c>
      <c r="L43" s="192" t="str">
        <f t="shared" si="1"/>
        <v/>
      </c>
      <c r="M43" s="195" t="str">
        <f t="shared" si="2"/>
        <v/>
      </c>
      <c r="N43" s="22"/>
      <c r="O43" s="23"/>
      <c r="P43" s="17"/>
      <c r="Q43" s="17"/>
      <c r="R43" s="18"/>
      <c r="S43" s="24"/>
      <c r="T43" s="18"/>
      <c r="U43" s="47" t="s">
        <v>100</v>
      </c>
    </row>
    <row r="44" spans="1:21" ht="76.5" thickTop="1" thickBot="1" x14ac:dyDescent="0.3">
      <c r="A44" s="46"/>
      <c r="B44" s="15"/>
      <c r="C44" s="16"/>
      <c r="D44" s="63"/>
      <c r="E44" s="62"/>
      <c r="F44" s="25"/>
      <c r="G44" s="26"/>
      <c r="H44" s="27"/>
      <c r="I44" s="28"/>
      <c r="J44" s="29"/>
      <c r="K44" s="194" t="str">
        <f t="shared" si="0"/>
        <v/>
      </c>
      <c r="L44" s="192" t="str">
        <f t="shared" si="1"/>
        <v/>
      </c>
      <c r="M44" s="195" t="str">
        <f t="shared" si="2"/>
        <v/>
      </c>
      <c r="N44" s="22"/>
      <c r="O44" s="23"/>
      <c r="P44" s="17"/>
      <c r="Q44" s="17"/>
      <c r="R44" s="18"/>
      <c r="S44" s="24"/>
      <c r="T44" s="18"/>
      <c r="U44" s="47" t="s">
        <v>100</v>
      </c>
    </row>
    <row r="45" spans="1:21" ht="76.5" thickTop="1" thickBot="1" x14ac:dyDescent="0.3">
      <c r="A45" s="46"/>
      <c r="B45" s="15"/>
      <c r="C45" s="16"/>
      <c r="D45" s="63"/>
      <c r="E45" s="62"/>
      <c r="F45" s="25"/>
      <c r="G45" s="26"/>
      <c r="H45" s="27"/>
      <c r="I45" s="28"/>
      <c r="J45" s="29"/>
      <c r="K45" s="194" t="str">
        <f t="shared" si="0"/>
        <v/>
      </c>
      <c r="L45" s="192" t="str">
        <f t="shared" si="1"/>
        <v/>
      </c>
      <c r="M45" s="195" t="str">
        <f t="shared" si="2"/>
        <v/>
      </c>
      <c r="N45" s="22"/>
      <c r="O45" s="23"/>
      <c r="P45" s="17"/>
      <c r="Q45" s="17"/>
      <c r="R45" s="18"/>
      <c r="S45" s="24"/>
      <c r="T45" s="18"/>
      <c r="U45" s="47" t="s">
        <v>100</v>
      </c>
    </row>
    <row r="46" spans="1:21" ht="76.5" thickTop="1" thickBot="1" x14ac:dyDescent="0.3">
      <c r="A46" s="46"/>
      <c r="B46" s="15"/>
      <c r="C46" s="16"/>
      <c r="D46" s="63"/>
      <c r="E46" s="62"/>
      <c r="F46" s="25"/>
      <c r="G46" s="26"/>
      <c r="H46" s="27"/>
      <c r="I46" s="28"/>
      <c r="J46" s="29"/>
      <c r="K46" s="194" t="str">
        <f t="shared" si="0"/>
        <v/>
      </c>
      <c r="L46" s="192" t="str">
        <f t="shared" si="1"/>
        <v/>
      </c>
      <c r="M46" s="195" t="str">
        <f t="shared" si="2"/>
        <v/>
      </c>
      <c r="N46" s="22"/>
      <c r="O46" s="23"/>
      <c r="P46" s="17"/>
      <c r="Q46" s="17"/>
      <c r="R46" s="18"/>
      <c r="S46" s="24"/>
      <c r="T46" s="18"/>
      <c r="U46" s="47" t="s">
        <v>100</v>
      </c>
    </row>
    <row r="47" spans="1:21" ht="76.5" thickTop="1" thickBot="1" x14ac:dyDescent="0.3">
      <c r="A47" s="46"/>
      <c r="B47" s="15"/>
      <c r="C47" s="16"/>
      <c r="D47" s="63"/>
      <c r="E47" s="62"/>
      <c r="F47" s="25"/>
      <c r="G47" s="26"/>
      <c r="H47" s="27"/>
      <c r="I47" s="28"/>
      <c r="J47" s="29"/>
      <c r="K47" s="194" t="str">
        <f t="shared" si="0"/>
        <v/>
      </c>
      <c r="L47" s="192" t="str">
        <f t="shared" si="1"/>
        <v/>
      </c>
      <c r="M47" s="195" t="str">
        <f t="shared" si="2"/>
        <v/>
      </c>
      <c r="N47" s="22"/>
      <c r="O47" s="23"/>
      <c r="P47" s="17"/>
      <c r="Q47" s="17"/>
      <c r="R47" s="18"/>
      <c r="S47" s="24"/>
      <c r="T47" s="18"/>
      <c r="U47" s="47" t="s">
        <v>100</v>
      </c>
    </row>
    <row r="48" spans="1:21" ht="76.5" thickTop="1" thickBot="1" x14ac:dyDescent="0.3">
      <c r="A48" s="46"/>
      <c r="B48" s="15"/>
      <c r="C48" s="16"/>
      <c r="D48" s="63"/>
      <c r="E48" s="62"/>
      <c r="F48" s="25"/>
      <c r="G48" s="26"/>
      <c r="H48" s="27"/>
      <c r="I48" s="28"/>
      <c r="J48" s="29"/>
      <c r="K48" s="194" t="str">
        <f t="shared" si="0"/>
        <v/>
      </c>
      <c r="L48" s="192" t="str">
        <f t="shared" si="1"/>
        <v/>
      </c>
      <c r="M48" s="195" t="str">
        <f t="shared" si="2"/>
        <v/>
      </c>
      <c r="N48" s="22"/>
      <c r="O48" s="23"/>
      <c r="P48" s="17"/>
      <c r="Q48" s="17"/>
      <c r="R48" s="18"/>
      <c r="S48" s="24"/>
      <c r="T48" s="18"/>
      <c r="U48" s="47" t="s">
        <v>100</v>
      </c>
    </row>
    <row r="49" spans="1:21" ht="76.5" thickTop="1" thickBot="1" x14ac:dyDescent="0.3">
      <c r="A49" s="46"/>
      <c r="B49" s="15"/>
      <c r="C49" s="16"/>
      <c r="D49" s="63"/>
      <c r="E49" s="62"/>
      <c r="F49" s="25"/>
      <c r="G49" s="26"/>
      <c r="H49" s="27"/>
      <c r="I49" s="28"/>
      <c r="J49" s="29"/>
      <c r="K49" s="194" t="str">
        <f t="shared" si="0"/>
        <v/>
      </c>
      <c r="L49" s="192" t="str">
        <f t="shared" si="1"/>
        <v/>
      </c>
      <c r="M49" s="195" t="str">
        <f t="shared" si="2"/>
        <v/>
      </c>
      <c r="N49" s="22"/>
      <c r="O49" s="23"/>
      <c r="P49" s="17"/>
      <c r="Q49" s="17"/>
      <c r="R49" s="18"/>
      <c r="S49" s="24"/>
      <c r="T49" s="18"/>
      <c r="U49" s="47" t="s">
        <v>100</v>
      </c>
    </row>
    <row r="50" spans="1:21" ht="76.5" thickTop="1" thickBot="1" x14ac:dyDescent="0.3">
      <c r="A50" s="46"/>
      <c r="B50" s="15"/>
      <c r="C50" s="16"/>
      <c r="D50" s="63"/>
      <c r="E50" s="62"/>
      <c r="F50" s="25"/>
      <c r="G50" s="26"/>
      <c r="H50" s="27"/>
      <c r="I50" s="28"/>
      <c r="J50" s="29"/>
      <c r="K50" s="194" t="str">
        <f t="shared" si="0"/>
        <v/>
      </c>
      <c r="L50" s="192" t="str">
        <f t="shared" si="1"/>
        <v/>
      </c>
      <c r="M50" s="195" t="str">
        <f t="shared" si="2"/>
        <v/>
      </c>
      <c r="N50" s="22"/>
      <c r="O50" s="23"/>
      <c r="P50" s="17"/>
      <c r="Q50" s="17"/>
      <c r="R50" s="18"/>
      <c r="S50" s="24"/>
      <c r="T50" s="18"/>
      <c r="U50" s="47" t="s">
        <v>100</v>
      </c>
    </row>
    <row r="51" spans="1:21" ht="76.5" thickTop="1" thickBot="1" x14ac:dyDescent="0.3">
      <c r="A51" s="46"/>
      <c r="B51" s="15"/>
      <c r="C51" s="16"/>
      <c r="D51" s="63"/>
      <c r="E51" s="62"/>
      <c r="F51" s="25"/>
      <c r="G51" s="26"/>
      <c r="H51" s="27"/>
      <c r="I51" s="28"/>
      <c r="J51" s="29"/>
      <c r="K51" s="194" t="str">
        <f t="shared" si="0"/>
        <v/>
      </c>
      <c r="L51" s="192" t="str">
        <f t="shared" si="1"/>
        <v/>
      </c>
      <c r="M51" s="195" t="str">
        <f t="shared" si="2"/>
        <v/>
      </c>
      <c r="N51" s="22"/>
      <c r="O51" s="23"/>
      <c r="P51" s="17"/>
      <c r="Q51" s="17"/>
      <c r="R51" s="18"/>
      <c r="S51" s="24"/>
      <c r="T51" s="18"/>
      <c r="U51" s="47" t="s">
        <v>100</v>
      </c>
    </row>
    <row r="52" spans="1:21" ht="76.5" thickTop="1" thickBot="1" x14ac:dyDescent="0.3">
      <c r="A52" s="46"/>
      <c r="B52" s="15"/>
      <c r="C52" s="16"/>
      <c r="D52" s="63"/>
      <c r="E52" s="62"/>
      <c r="F52" s="25"/>
      <c r="G52" s="26"/>
      <c r="H52" s="27"/>
      <c r="I52" s="28"/>
      <c r="J52" s="29"/>
      <c r="K52" s="194" t="str">
        <f t="shared" si="0"/>
        <v/>
      </c>
      <c r="L52" s="192" t="str">
        <f t="shared" si="1"/>
        <v/>
      </c>
      <c r="M52" s="195" t="str">
        <f t="shared" si="2"/>
        <v/>
      </c>
      <c r="N52" s="22"/>
      <c r="O52" s="23"/>
      <c r="P52" s="17"/>
      <c r="Q52" s="17"/>
      <c r="R52" s="18"/>
      <c r="S52" s="24"/>
      <c r="T52" s="18"/>
      <c r="U52" s="47" t="s">
        <v>100</v>
      </c>
    </row>
    <row r="53" spans="1:21" ht="76.5" thickTop="1" thickBot="1" x14ac:dyDescent="0.3">
      <c r="A53" s="46"/>
      <c r="B53" s="15"/>
      <c r="C53" s="16"/>
      <c r="D53" s="63"/>
      <c r="E53" s="62"/>
      <c r="F53" s="25"/>
      <c r="G53" s="26"/>
      <c r="H53" s="27"/>
      <c r="I53" s="28"/>
      <c r="J53" s="29"/>
      <c r="K53" s="194" t="str">
        <f t="shared" si="0"/>
        <v/>
      </c>
      <c r="L53" s="192" t="str">
        <f t="shared" si="1"/>
        <v/>
      </c>
      <c r="M53" s="195" t="str">
        <f t="shared" si="2"/>
        <v/>
      </c>
      <c r="N53" s="22"/>
      <c r="O53" s="23"/>
      <c r="P53" s="17"/>
      <c r="Q53" s="17"/>
      <c r="R53" s="18"/>
      <c r="S53" s="24"/>
      <c r="T53" s="18"/>
      <c r="U53" s="47" t="s">
        <v>100</v>
      </c>
    </row>
    <row r="54" spans="1:21" ht="76.5" thickTop="1" thickBot="1" x14ac:dyDescent="0.3">
      <c r="A54" s="46"/>
      <c r="B54" s="15"/>
      <c r="C54" s="16"/>
      <c r="D54" s="63"/>
      <c r="E54" s="62"/>
      <c r="F54" s="25"/>
      <c r="G54" s="26"/>
      <c r="H54" s="27"/>
      <c r="I54" s="28"/>
      <c r="J54" s="29"/>
      <c r="K54" s="194" t="str">
        <f t="shared" ref="K54:K82" si="3">IF(J54="","",(IF(J54&gt;=K$8,"High","Low")))</f>
        <v/>
      </c>
      <c r="L54" s="192" t="str">
        <f t="shared" ref="L54:L82" si="4">IF(AND(H54="",I54=""),"",(IF(OR(H54&gt;=L$8*P$1,I54&gt;=L$12),"High","Low")))</f>
        <v/>
      </c>
      <c r="M54" s="195" t="str">
        <f t="shared" ref="M54:M85" si="5">IF(AND(K54="Low",L54="Low"),$M$14,IF(AND(K54="Low",L54="High"),$M$15,IF(AND(K54="High",L54="Low"),$M$12,IF(AND(K54="High",L54="High"),$M$13,""))))</f>
        <v/>
      </c>
      <c r="N54" s="22"/>
      <c r="O54" s="23"/>
      <c r="P54" s="17"/>
      <c r="Q54" s="17"/>
      <c r="R54" s="18"/>
      <c r="S54" s="24"/>
      <c r="T54" s="18"/>
      <c r="U54" s="47" t="s">
        <v>100</v>
      </c>
    </row>
    <row r="55" spans="1:21" ht="76.5" thickTop="1" thickBot="1" x14ac:dyDescent="0.3">
      <c r="A55" s="46"/>
      <c r="B55" s="15"/>
      <c r="C55" s="16"/>
      <c r="D55" s="63"/>
      <c r="E55" s="62"/>
      <c r="F55" s="25"/>
      <c r="G55" s="26"/>
      <c r="H55" s="27"/>
      <c r="I55" s="28"/>
      <c r="J55" s="29"/>
      <c r="K55" s="194" t="str">
        <f t="shared" si="3"/>
        <v/>
      </c>
      <c r="L55" s="192" t="str">
        <f t="shared" si="4"/>
        <v/>
      </c>
      <c r="M55" s="195" t="str">
        <f t="shared" si="5"/>
        <v/>
      </c>
      <c r="N55" s="22"/>
      <c r="O55" s="23"/>
      <c r="P55" s="17"/>
      <c r="Q55" s="17"/>
      <c r="R55" s="18"/>
      <c r="S55" s="24"/>
      <c r="T55" s="18"/>
      <c r="U55" s="47" t="s">
        <v>100</v>
      </c>
    </row>
    <row r="56" spans="1:21" ht="76.5" thickTop="1" thickBot="1" x14ac:dyDescent="0.3">
      <c r="A56" s="46"/>
      <c r="B56" s="15"/>
      <c r="C56" s="16"/>
      <c r="D56" s="63"/>
      <c r="E56" s="62"/>
      <c r="F56" s="25"/>
      <c r="G56" s="26"/>
      <c r="H56" s="27"/>
      <c r="I56" s="28"/>
      <c r="J56" s="29"/>
      <c r="K56" s="194" t="str">
        <f t="shared" si="3"/>
        <v/>
      </c>
      <c r="L56" s="192" t="str">
        <f t="shared" si="4"/>
        <v/>
      </c>
      <c r="M56" s="195" t="str">
        <f t="shared" si="5"/>
        <v/>
      </c>
      <c r="N56" s="22"/>
      <c r="O56" s="23"/>
      <c r="P56" s="17"/>
      <c r="Q56" s="17"/>
      <c r="R56" s="18"/>
      <c r="S56" s="24"/>
      <c r="T56" s="18"/>
      <c r="U56" s="47" t="s">
        <v>100</v>
      </c>
    </row>
    <row r="57" spans="1:21" ht="76.5" thickTop="1" thickBot="1" x14ac:dyDescent="0.3">
      <c r="A57" s="46"/>
      <c r="B57" s="15"/>
      <c r="C57" s="16"/>
      <c r="D57" s="63"/>
      <c r="E57" s="62"/>
      <c r="F57" s="25"/>
      <c r="G57" s="26"/>
      <c r="H57" s="27"/>
      <c r="I57" s="28"/>
      <c r="J57" s="29"/>
      <c r="K57" s="194" t="str">
        <f t="shared" si="3"/>
        <v/>
      </c>
      <c r="L57" s="192" t="str">
        <f t="shared" si="4"/>
        <v/>
      </c>
      <c r="M57" s="195" t="str">
        <f t="shared" si="5"/>
        <v/>
      </c>
      <c r="N57" s="22"/>
      <c r="O57" s="23"/>
      <c r="P57" s="17"/>
      <c r="Q57" s="17"/>
      <c r="R57" s="18"/>
      <c r="S57" s="24"/>
      <c r="T57" s="18"/>
      <c r="U57" s="47" t="s">
        <v>100</v>
      </c>
    </row>
    <row r="58" spans="1:21" ht="76.5" thickTop="1" thickBot="1" x14ac:dyDescent="0.3">
      <c r="A58" s="46"/>
      <c r="B58" s="15"/>
      <c r="C58" s="16"/>
      <c r="D58" s="63"/>
      <c r="E58" s="62"/>
      <c r="F58" s="25"/>
      <c r="G58" s="26"/>
      <c r="H58" s="27"/>
      <c r="I58" s="28"/>
      <c r="J58" s="29"/>
      <c r="K58" s="194" t="str">
        <f t="shared" si="3"/>
        <v/>
      </c>
      <c r="L58" s="192" t="str">
        <f t="shared" si="4"/>
        <v/>
      </c>
      <c r="M58" s="195" t="str">
        <f t="shared" si="5"/>
        <v/>
      </c>
      <c r="N58" s="22"/>
      <c r="O58" s="23"/>
      <c r="P58" s="17"/>
      <c r="Q58" s="17"/>
      <c r="R58" s="18"/>
      <c r="S58" s="24"/>
      <c r="T58" s="18"/>
      <c r="U58" s="47" t="s">
        <v>100</v>
      </c>
    </row>
    <row r="59" spans="1:21" ht="76.5" thickTop="1" thickBot="1" x14ac:dyDescent="0.3">
      <c r="A59" s="46"/>
      <c r="B59" s="15"/>
      <c r="C59" s="16"/>
      <c r="D59" s="63"/>
      <c r="E59" s="62"/>
      <c r="F59" s="25"/>
      <c r="G59" s="26"/>
      <c r="H59" s="27"/>
      <c r="I59" s="28"/>
      <c r="J59" s="29"/>
      <c r="K59" s="194" t="str">
        <f t="shared" si="3"/>
        <v/>
      </c>
      <c r="L59" s="192" t="str">
        <f t="shared" si="4"/>
        <v/>
      </c>
      <c r="M59" s="195" t="str">
        <f t="shared" si="5"/>
        <v/>
      </c>
      <c r="N59" s="22"/>
      <c r="O59" s="23"/>
      <c r="P59" s="17"/>
      <c r="Q59" s="17"/>
      <c r="R59" s="18"/>
      <c r="S59" s="24"/>
      <c r="T59" s="18"/>
      <c r="U59" s="47" t="s">
        <v>100</v>
      </c>
    </row>
    <row r="60" spans="1:21" ht="76.5" thickTop="1" thickBot="1" x14ac:dyDescent="0.3">
      <c r="A60" s="46"/>
      <c r="B60" s="15"/>
      <c r="C60" s="16"/>
      <c r="D60" s="63"/>
      <c r="E60" s="62"/>
      <c r="F60" s="25"/>
      <c r="G60" s="26"/>
      <c r="H60" s="27"/>
      <c r="I60" s="28"/>
      <c r="J60" s="29"/>
      <c r="K60" s="194" t="str">
        <f t="shared" si="3"/>
        <v/>
      </c>
      <c r="L60" s="192" t="str">
        <f t="shared" si="4"/>
        <v/>
      </c>
      <c r="M60" s="195" t="str">
        <f t="shared" si="5"/>
        <v/>
      </c>
      <c r="N60" s="22"/>
      <c r="O60" s="23"/>
      <c r="P60" s="17"/>
      <c r="Q60" s="17"/>
      <c r="R60" s="18"/>
      <c r="S60" s="24"/>
      <c r="T60" s="18"/>
      <c r="U60" s="47" t="s">
        <v>100</v>
      </c>
    </row>
    <row r="61" spans="1:21" ht="76.5" thickTop="1" thickBot="1" x14ac:dyDescent="0.3">
      <c r="A61" s="46"/>
      <c r="B61" s="15"/>
      <c r="C61" s="16"/>
      <c r="D61" s="63"/>
      <c r="E61" s="62"/>
      <c r="F61" s="25"/>
      <c r="G61" s="26"/>
      <c r="H61" s="27"/>
      <c r="I61" s="28"/>
      <c r="J61" s="29"/>
      <c r="K61" s="194" t="str">
        <f t="shared" si="3"/>
        <v/>
      </c>
      <c r="L61" s="192" t="str">
        <f t="shared" si="4"/>
        <v/>
      </c>
      <c r="M61" s="195" t="str">
        <f t="shared" si="5"/>
        <v/>
      </c>
      <c r="N61" s="22"/>
      <c r="O61" s="23"/>
      <c r="P61" s="17"/>
      <c r="Q61" s="17"/>
      <c r="R61" s="18"/>
      <c r="S61" s="24"/>
      <c r="T61" s="18"/>
      <c r="U61" s="47" t="s">
        <v>100</v>
      </c>
    </row>
    <row r="62" spans="1:21" ht="76.5" thickTop="1" thickBot="1" x14ac:dyDescent="0.3">
      <c r="A62" s="46"/>
      <c r="B62" s="15"/>
      <c r="C62" s="16"/>
      <c r="D62" s="63"/>
      <c r="E62" s="62"/>
      <c r="F62" s="25"/>
      <c r="G62" s="26"/>
      <c r="H62" s="27"/>
      <c r="I62" s="28"/>
      <c r="J62" s="29"/>
      <c r="K62" s="194" t="str">
        <f t="shared" si="3"/>
        <v/>
      </c>
      <c r="L62" s="192" t="str">
        <f t="shared" si="4"/>
        <v/>
      </c>
      <c r="M62" s="195" t="str">
        <f t="shared" si="5"/>
        <v/>
      </c>
      <c r="N62" s="22"/>
      <c r="O62" s="23"/>
      <c r="P62" s="17"/>
      <c r="Q62" s="17"/>
      <c r="R62" s="18"/>
      <c r="S62" s="24"/>
      <c r="T62" s="18"/>
      <c r="U62" s="47" t="s">
        <v>100</v>
      </c>
    </row>
    <row r="63" spans="1:21" ht="76.5" thickTop="1" thickBot="1" x14ac:dyDescent="0.3">
      <c r="A63" s="46"/>
      <c r="B63" s="15"/>
      <c r="C63" s="16"/>
      <c r="D63" s="63"/>
      <c r="E63" s="62"/>
      <c r="F63" s="25"/>
      <c r="G63" s="26"/>
      <c r="H63" s="27"/>
      <c r="I63" s="28"/>
      <c r="J63" s="29"/>
      <c r="K63" s="194" t="str">
        <f t="shared" si="3"/>
        <v/>
      </c>
      <c r="L63" s="192" t="str">
        <f t="shared" si="4"/>
        <v/>
      </c>
      <c r="M63" s="195" t="str">
        <f t="shared" si="5"/>
        <v/>
      </c>
      <c r="N63" s="22"/>
      <c r="O63" s="23"/>
      <c r="P63" s="17"/>
      <c r="Q63" s="17"/>
      <c r="R63" s="18"/>
      <c r="S63" s="24"/>
      <c r="T63" s="18"/>
      <c r="U63" s="47" t="s">
        <v>100</v>
      </c>
    </row>
    <row r="64" spans="1:21" ht="76.5" thickTop="1" thickBot="1" x14ac:dyDescent="0.3">
      <c r="A64" s="46"/>
      <c r="B64" s="15"/>
      <c r="C64" s="16"/>
      <c r="D64" s="63"/>
      <c r="E64" s="62"/>
      <c r="F64" s="25"/>
      <c r="G64" s="26"/>
      <c r="H64" s="27"/>
      <c r="I64" s="28"/>
      <c r="J64" s="29"/>
      <c r="K64" s="194" t="str">
        <f t="shared" si="3"/>
        <v/>
      </c>
      <c r="L64" s="192" t="str">
        <f t="shared" si="4"/>
        <v/>
      </c>
      <c r="M64" s="195" t="str">
        <f t="shared" si="5"/>
        <v/>
      </c>
      <c r="N64" s="22"/>
      <c r="O64" s="23"/>
      <c r="P64" s="17"/>
      <c r="Q64" s="17"/>
      <c r="R64" s="18"/>
      <c r="S64" s="24"/>
      <c r="T64" s="18"/>
      <c r="U64" s="47" t="s">
        <v>100</v>
      </c>
    </row>
    <row r="65" spans="1:21" ht="76.5" thickTop="1" thickBot="1" x14ac:dyDescent="0.3">
      <c r="A65" s="46"/>
      <c r="B65" s="15"/>
      <c r="C65" s="16"/>
      <c r="D65" s="63"/>
      <c r="E65" s="62"/>
      <c r="F65" s="25"/>
      <c r="G65" s="26"/>
      <c r="H65" s="27"/>
      <c r="I65" s="28"/>
      <c r="J65" s="29"/>
      <c r="K65" s="194" t="str">
        <f t="shared" si="3"/>
        <v/>
      </c>
      <c r="L65" s="192" t="str">
        <f t="shared" si="4"/>
        <v/>
      </c>
      <c r="M65" s="195" t="str">
        <f t="shared" si="5"/>
        <v/>
      </c>
      <c r="N65" s="22"/>
      <c r="O65" s="23"/>
      <c r="P65" s="17"/>
      <c r="Q65" s="17"/>
      <c r="R65" s="18"/>
      <c r="S65" s="24"/>
      <c r="T65" s="18"/>
      <c r="U65" s="47" t="s">
        <v>100</v>
      </c>
    </row>
    <row r="66" spans="1:21" ht="76.5" thickTop="1" thickBot="1" x14ac:dyDescent="0.3">
      <c r="A66" s="46"/>
      <c r="B66" s="15"/>
      <c r="C66" s="16"/>
      <c r="D66" s="63"/>
      <c r="E66" s="62"/>
      <c r="F66" s="25"/>
      <c r="G66" s="26"/>
      <c r="H66" s="27"/>
      <c r="I66" s="28"/>
      <c r="J66" s="29"/>
      <c r="K66" s="194" t="str">
        <f t="shared" si="3"/>
        <v/>
      </c>
      <c r="L66" s="192" t="str">
        <f t="shared" si="4"/>
        <v/>
      </c>
      <c r="M66" s="195" t="str">
        <f t="shared" si="5"/>
        <v/>
      </c>
      <c r="N66" s="22"/>
      <c r="O66" s="23"/>
      <c r="P66" s="17"/>
      <c r="Q66" s="17"/>
      <c r="R66" s="18"/>
      <c r="S66" s="24"/>
      <c r="T66" s="18"/>
      <c r="U66" s="47" t="s">
        <v>100</v>
      </c>
    </row>
    <row r="67" spans="1:21" ht="76.5" thickTop="1" thickBot="1" x14ac:dyDescent="0.3">
      <c r="A67" s="46"/>
      <c r="B67" s="15"/>
      <c r="C67" s="16"/>
      <c r="D67" s="63"/>
      <c r="E67" s="62"/>
      <c r="F67" s="25"/>
      <c r="G67" s="26"/>
      <c r="H67" s="27"/>
      <c r="I67" s="28"/>
      <c r="J67" s="29"/>
      <c r="K67" s="194" t="str">
        <f t="shared" si="3"/>
        <v/>
      </c>
      <c r="L67" s="192" t="str">
        <f t="shared" si="4"/>
        <v/>
      </c>
      <c r="M67" s="195" t="str">
        <f t="shared" si="5"/>
        <v/>
      </c>
      <c r="N67" s="22"/>
      <c r="O67" s="23"/>
      <c r="P67" s="17"/>
      <c r="Q67" s="17"/>
      <c r="R67" s="18"/>
      <c r="S67" s="24"/>
      <c r="T67" s="18"/>
      <c r="U67" s="47" t="s">
        <v>100</v>
      </c>
    </row>
    <row r="68" spans="1:21" ht="76.5" thickTop="1" thickBot="1" x14ac:dyDescent="0.3">
      <c r="A68" s="46"/>
      <c r="B68" s="15"/>
      <c r="C68" s="16"/>
      <c r="D68" s="63"/>
      <c r="E68" s="62"/>
      <c r="F68" s="25"/>
      <c r="G68" s="26"/>
      <c r="H68" s="27"/>
      <c r="I68" s="28"/>
      <c r="J68" s="29"/>
      <c r="K68" s="194" t="str">
        <f t="shared" si="3"/>
        <v/>
      </c>
      <c r="L68" s="192" t="str">
        <f t="shared" si="4"/>
        <v/>
      </c>
      <c r="M68" s="195" t="str">
        <f t="shared" si="5"/>
        <v/>
      </c>
      <c r="N68" s="22"/>
      <c r="O68" s="23"/>
      <c r="P68" s="17"/>
      <c r="Q68" s="17"/>
      <c r="R68" s="18"/>
      <c r="S68" s="24"/>
      <c r="T68" s="18"/>
      <c r="U68" s="47" t="s">
        <v>100</v>
      </c>
    </row>
    <row r="69" spans="1:21" ht="76.5" thickTop="1" thickBot="1" x14ac:dyDescent="0.3">
      <c r="A69" s="46"/>
      <c r="B69" s="15"/>
      <c r="C69" s="16"/>
      <c r="D69" s="63"/>
      <c r="E69" s="62"/>
      <c r="F69" s="25"/>
      <c r="G69" s="26"/>
      <c r="H69" s="27"/>
      <c r="I69" s="28"/>
      <c r="J69" s="29"/>
      <c r="K69" s="194" t="str">
        <f t="shared" si="3"/>
        <v/>
      </c>
      <c r="L69" s="192" t="str">
        <f t="shared" si="4"/>
        <v/>
      </c>
      <c r="M69" s="195" t="str">
        <f t="shared" si="5"/>
        <v/>
      </c>
      <c r="N69" s="22"/>
      <c r="O69" s="23"/>
      <c r="P69" s="17"/>
      <c r="Q69" s="17"/>
      <c r="R69" s="18"/>
      <c r="S69" s="24"/>
      <c r="T69" s="18"/>
      <c r="U69" s="47" t="s">
        <v>100</v>
      </c>
    </row>
    <row r="70" spans="1:21" ht="76.5" thickTop="1" thickBot="1" x14ac:dyDescent="0.3">
      <c r="A70" s="46"/>
      <c r="B70" s="15"/>
      <c r="C70" s="16"/>
      <c r="D70" s="63"/>
      <c r="E70" s="62"/>
      <c r="F70" s="25"/>
      <c r="G70" s="26"/>
      <c r="H70" s="27"/>
      <c r="I70" s="28"/>
      <c r="J70" s="29"/>
      <c r="K70" s="194" t="str">
        <f t="shared" si="3"/>
        <v/>
      </c>
      <c r="L70" s="192" t="str">
        <f t="shared" si="4"/>
        <v/>
      </c>
      <c r="M70" s="195" t="str">
        <f t="shared" si="5"/>
        <v/>
      </c>
      <c r="N70" s="22"/>
      <c r="O70" s="23"/>
      <c r="P70" s="17"/>
      <c r="Q70" s="17"/>
      <c r="R70" s="18"/>
      <c r="S70" s="24"/>
      <c r="T70" s="18"/>
      <c r="U70" s="47" t="s">
        <v>100</v>
      </c>
    </row>
    <row r="71" spans="1:21" ht="76.5" thickTop="1" thickBot="1" x14ac:dyDescent="0.3">
      <c r="A71" s="46"/>
      <c r="B71" s="15"/>
      <c r="C71" s="16"/>
      <c r="D71" s="63"/>
      <c r="E71" s="62"/>
      <c r="F71" s="25"/>
      <c r="G71" s="26"/>
      <c r="H71" s="27"/>
      <c r="I71" s="28"/>
      <c r="J71" s="29"/>
      <c r="K71" s="194" t="str">
        <f t="shared" si="3"/>
        <v/>
      </c>
      <c r="L71" s="192" t="str">
        <f t="shared" si="4"/>
        <v/>
      </c>
      <c r="M71" s="195" t="str">
        <f t="shared" si="5"/>
        <v/>
      </c>
      <c r="N71" s="22"/>
      <c r="O71" s="23"/>
      <c r="P71" s="17"/>
      <c r="Q71" s="17"/>
      <c r="R71" s="18"/>
      <c r="S71" s="24"/>
      <c r="T71" s="18"/>
      <c r="U71" s="47" t="s">
        <v>100</v>
      </c>
    </row>
    <row r="72" spans="1:21" ht="76.5" thickTop="1" thickBot="1" x14ac:dyDescent="0.3">
      <c r="A72" s="46"/>
      <c r="B72" s="15"/>
      <c r="C72" s="16"/>
      <c r="D72" s="63"/>
      <c r="E72" s="62"/>
      <c r="F72" s="25"/>
      <c r="G72" s="26"/>
      <c r="H72" s="27"/>
      <c r="I72" s="28"/>
      <c r="J72" s="29"/>
      <c r="K72" s="194" t="str">
        <f t="shared" si="3"/>
        <v/>
      </c>
      <c r="L72" s="192" t="str">
        <f t="shared" si="4"/>
        <v/>
      </c>
      <c r="M72" s="195" t="str">
        <f t="shared" si="5"/>
        <v/>
      </c>
      <c r="N72" s="22"/>
      <c r="O72" s="23"/>
      <c r="P72" s="17"/>
      <c r="Q72" s="17"/>
      <c r="R72" s="18"/>
      <c r="S72" s="24"/>
      <c r="T72" s="18"/>
      <c r="U72" s="47" t="s">
        <v>100</v>
      </c>
    </row>
    <row r="73" spans="1:21" ht="76.5" thickTop="1" thickBot="1" x14ac:dyDescent="0.3">
      <c r="A73" s="46"/>
      <c r="B73" s="15"/>
      <c r="C73" s="16"/>
      <c r="D73" s="63"/>
      <c r="E73" s="62"/>
      <c r="F73" s="25"/>
      <c r="G73" s="26"/>
      <c r="H73" s="27"/>
      <c r="I73" s="28"/>
      <c r="J73" s="29"/>
      <c r="K73" s="194" t="str">
        <f t="shared" si="3"/>
        <v/>
      </c>
      <c r="L73" s="192" t="str">
        <f t="shared" si="4"/>
        <v/>
      </c>
      <c r="M73" s="195" t="str">
        <f t="shared" si="5"/>
        <v/>
      </c>
      <c r="N73" s="22"/>
      <c r="O73" s="23"/>
      <c r="P73" s="17"/>
      <c r="Q73" s="17"/>
      <c r="R73" s="18"/>
      <c r="S73" s="24"/>
      <c r="T73" s="18"/>
      <c r="U73" s="47" t="s">
        <v>100</v>
      </c>
    </row>
    <row r="74" spans="1:21" ht="76.5" thickTop="1" thickBot="1" x14ac:dyDescent="0.3">
      <c r="A74" s="46"/>
      <c r="B74" s="15"/>
      <c r="C74" s="16"/>
      <c r="D74" s="63"/>
      <c r="E74" s="62"/>
      <c r="F74" s="25"/>
      <c r="G74" s="26"/>
      <c r="H74" s="27"/>
      <c r="I74" s="28"/>
      <c r="J74" s="29"/>
      <c r="K74" s="194" t="str">
        <f t="shared" si="3"/>
        <v/>
      </c>
      <c r="L74" s="192" t="str">
        <f t="shared" si="4"/>
        <v/>
      </c>
      <c r="M74" s="195" t="str">
        <f t="shared" si="5"/>
        <v/>
      </c>
      <c r="N74" s="22"/>
      <c r="O74" s="23"/>
      <c r="P74" s="17"/>
      <c r="Q74" s="17"/>
      <c r="R74" s="18"/>
      <c r="S74" s="24"/>
      <c r="T74" s="18"/>
      <c r="U74" s="47" t="s">
        <v>100</v>
      </c>
    </row>
    <row r="75" spans="1:21" ht="76.5" thickTop="1" thickBot="1" x14ac:dyDescent="0.3">
      <c r="A75" s="46"/>
      <c r="B75" s="15"/>
      <c r="C75" s="16"/>
      <c r="D75" s="63"/>
      <c r="E75" s="62"/>
      <c r="F75" s="25"/>
      <c r="G75" s="26"/>
      <c r="H75" s="27"/>
      <c r="I75" s="28"/>
      <c r="J75" s="29"/>
      <c r="K75" s="194" t="str">
        <f t="shared" si="3"/>
        <v/>
      </c>
      <c r="L75" s="192" t="str">
        <f t="shared" si="4"/>
        <v/>
      </c>
      <c r="M75" s="195" t="str">
        <f t="shared" si="5"/>
        <v/>
      </c>
      <c r="N75" s="22"/>
      <c r="O75" s="23"/>
      <c r="P75" s="17"/>
      <c r="Q75" s="17"/>
      <c r="R75" s="18"/>
      <c r="S75" s="24"/>
      <c r="T75" s="18"/>
      <c r="U75" s="47" t="s">
        <v>100</v>
      </c>
    </row>
    <row r="76" spans="1:21" ht="76.5" thickTop="1" thickBot="1" x14ac:dyDescent="0.3">
      <c r="A76" s="46"/>
      <c r="B76" s="15"/>
      <c r="C76" s="16"/>
      <c r="D76" s="63"/>
      <c r="E76" s="62"/>
      <c r="F76" s="25"/>
      <c r="G76" s="26"/>
      <c r="H76" s="27"/>
      <c r="I76" s="28"/>
      <c r="J76" s="29"/>
      <c r="K76" s="194" t="str">
        <f t="shared" si="3"/>
        <v/>
      </c>
      <c r="L76" s="192" t="str">
        <f t="shared" si="4"/>
        <v/>
      </c>
      <c r="M76" s="195" t="str">
        <f t="shared" si="5"/>
        <v/>
      </c>
      <c r="N76" s="22"/>
      <c r="O76" s="23"/>
      <c r="P76" s="17"/>
      <c r="Q76" s="17"/>
      <c r="R76" s="18"/>
      <c r="S76" s="24"/>
      <c r="T76" s="18"/>
      <c r="U76" s="47" t="s">
        <v>100</v>
      </c>
    </row>
    <row r="77" spans="1:21" ht="76.5" thickTop="1" thickBot="1" x14ac:dyDescent="0.3">
      <c r="A77" s="46"/>
      <c r="B77" s="15"/>
      <c r="C77" s="16"/>
      <c r="D77" s="63"/>
      <c r="E77" s="62"/>
      <c r="F77" s="25"/>
      <c r="G77" s="26"/>
      <c r="H77" s="27"/>
      <c r="I77" s="28"/>
      <c r="J77" s="29"/>
      <c r="K77" s="194" t="str">
        <f t="shared" si="3"/>
        <v/>
      </c>
      <c r="L77" s="192" t="str">
        <f t="shared" si="4"/>
        <v/>
      </c>
      <c r="M77" s="195" t="str">
        <f t="shared" si="5"/>
        <v/>
      </c>
      <c r="N77" s="22"/>
      <c r="O77" s="23"/>
      <c r="P77" s="17"/>
      <c r="Q77" s="17"/>
      <c r="R77" s="18"/>
      <c r="S77" s="24"/>
      <c r="T77" s="18"/>
      <c r="U77" s="47" t="s">
        <v>100</v>
      </c>
    </row>
    <row r="78" spans="1:21" ht="76.5" thickTop="1" thickBot="1" x14ac:dyDescent="0.3">
      <c r="A78" s="46"/>
      <c r="B78" s="15"/>
      <c r="C78" s="16"/>
      <c r="D78" s="63"/>
      <c r="E78" s="62"/>
      <c r="F78" s="25"/>
      <c r="G78" s="26"/>
      <c r="H78" s="27"/>
      <c r="I78" s="28"/>
      <c r="J78" s="29"/>
      <c r="K78" s="194" t="str">
        <f t="shared" si="3"/>
        <v/>
      </c>
      <c r="L78" s="192" t="str">
        <f t="shared" si="4"/>
        <v/>
      </c>
      <c r="M78" s="195" t="str">
        <f t="shared" si="5"/>
        <v/>
      </c>
      <c r="N78" s="22"/>
      <c r="O78" s="23"/>
      <c r="P78" s="17"/>
      <c r="Q78" s="17"/>
      <c r="R78" s="18"/>
      <c r="S78" s="24"/>
      <c r="T78" s="18"/>
      <c r="U78" s="47" t="s">
        <v>100</v>
      </c>
    </row>
    <row r="79" spans="1:21" ht="76.5" thickTop="1" thickBot="1" x14ac:dyDescent="0.3">
      <c r="A79" s="46"/>
      <c r="B79" s="15"/>
      <c r="C79" s="16"/>
      <c r="D79" s="63"/>
      <c r="E79" s="62"/>
      <c r="F79" s="25"/>
      <c r="G79" s="26"/>
      <c r="H79" s="27"/>
      <c r="I79" s="28"/>
      <c r="J79" s="29"/>
      <c r="K79" s="194" t="str">
        <f t="shared" si="3"/>
        <v/>
      </c>
      <c r="L79" s="192" t="str">
        <f t="shared" si="4"/>
        <v/>
      </c>
      <c r="M79" s="195" t="str">
        <f t="shared" si="5"/>
        <v/>
      </c>
      <c r="N79" s="22"/>
      <c r="O79" s="23"/>
      <c r="P79" s="17"/>
      <c r="Q79" s="17"/>
      <c r="R79" s="18"/>
      <c r="S79" s="24"/>
      <c r="T79" s="18"/>
      <c r="U79" s="47" t="s">
        <v>100</v>
      </c>
    </row>
    <row r="80" spans="1:21" ht="76.5" thickTop="1" thickBot="1" x14ac:dyDescent="0.3">
      <c r="A80" s="46"/>
      <c r="B80" s="15"/>
      <c r="C80" s="16"/>
      <c r="D80" s="63"/>
      <c r="E80" s="62"/>
      <c r="F80" s="25"/>
      <c r="G80" s="26"/>
      <c r="H80" s="27"/>
      <c r="I80" s="28"/>
      <c r="J80" s="29"/>
      <c r="K80" s="194" t="str">
        <f t="shared" si="3"/>
        <v/>
      </c>
      <c r="L80" s="192" t="str">
        <f t="shared" si="4"/>
        <v/>
      </c>
      <c r="M80" s="195" t="str">
        <f t="shared" si="5"/>
        <v/>
      </c>
      <c r="N80" s="22"/>
      <c r="O80" s="23"/>
      <c r="P80" s="17"/>
      <c r="Q80" s="17"/>
      <c r="R80" s="18"/>
      <c r="S80" s="24"/>
      <c r="T80" s="18"/>
      <c r="U80" s="47" t="s">
        <v>100</v>
      </c>
    </row>
    <row r="81" spans="1:21" ht="76.5" thickTop="1" thickBot="1" x14ac:dyDescent="0.3">
      <c r="A81" s="46"/>
      <c r="B81" s="15"/>
      <c r="C81" s="16"/>
      <c r="D81" s="63"/>
      <c r="E81" s="62"/>
      <c r="F81" s="25"/>
      <c r="G81" s="26"/>
      <c r="H81" s="27"/>
      <c r="I81" s="28"/>
      <c r="J81" s="29"/>
      <c r="K81" s="194" t="str">
        <f t="shared" si="3"/>
        <v/>
      </c>
      <c r="L81" s="192" t="str">
        <f t="shared" si="4"/>
        <v/>
      </c>
      <c r="M81" s="195" t="str">
        <f t="shared" si="5"/>
        <v/>
      </c>
      <c r="N81" s="22"/>
      <c r="O81" s="23"/>
      <c r="P81" s="17"/>
      <c r="Q81" s="17"/>
      <c r="R81" s="18"/>
      <c r="S81" s="24"/>
      <c r="T81" s="18"/>
      <c r="U81" s="47" t="s">
        <v>100</v>
      </c>
    </row>
    <row r="82" spans="1:21" ht="76.5" thickTop="1" thickBot="1" x14ac:dyDescent="0.3">
      <c r="A82" s="46"/>
      <c r="B82" s="15"/>
      <c r="C82" s="16"/>
      <c r="D82" s="63"/>
      <c r="E82" s="62"/>
      <c r="F82" s="25"/>
      <c r="G82" s="26"/>
      <c r="H82" s="27"/>
      <c r="I82" s="28"/>
      <c r="J82" s="29"/>
      <c r="K82" s="194" t="str">
        <f t="shared" si="3"/>
        <v/>
      </c>
      <c r="L82" s="192" t="str">
        <f t="shared" si="4"/>
        <v/>
      </c>
      <c r="M82" s="195" t="str">
        <f t="shared" si="5"/>
        <v/>
      </c>
      <c r="N82" s="22"/>
      <c r="O82" s="23"/>
      <c r="P82" s="17"/>
      <c r="Q82" s="17"/>
      <c r="R82" s="18"/>
      <c r="S82" s="24"/>
      <c r="T82" s="18"/>
      <c r="U82" s="47" t="s">
        <v>100</v>
      </c>
    </row>
    <row r="83" spans="1:21" ht="76.5" thickTop="1" thickBot="1" x14ac:dyDescent="0.3">
      <c r="A83" s="46"/>
      <c r="B83" s="15"/>
      <c r="C83" s="16"/>
      <c r="D83" s="63"/>
      <c r="E83" s="62"/>
      <c r="F83" s="25"/>
      <c r="G83" s="26"/>
      <c r="H83" s="27"/>
      <c r="I83" s="28"/>
      <c r="J83" s="29"/>
      <c r="K83" s="194" t="str">
        <f t="shared" ref="K83:K91" si="6">IF(J83="","",(IF(J83&gt;=K$8,"High","Low")))</f>
        <v/>
      </c>
      <c r="L83" s="192" t="str">
        <f t="shared" ref="L83:L91" si="7">IF(AND(H83="",I83=""),"",(IF(OR(H83&gt;=L$8*P$1,I83&gt;=L$12),"High","Low")))</f>
        <v/>
      </c>
      <c r="M83" s="195" t="str">
        <f t="shared" si="5"/>
        <v/>
      </c>
      <c r="N83" s="22"/>
      <c r="O83" s="23"/>
      <c r="P83" s="17"/>
      <c r="Q83" s="17"/>
      <c r="R83" s="18"/>
      <c r="S83" s="24"/>
      <c r="T83" s="18"/>
      <c r="U83" s="47" t="s">
        <v>100</v>
      </c>
    </row>
    <row r="84" spans="1:21" ht="76.5" thickTop="1" thickBot="1" x14ac:dyDescent="0.3">
      <c r="A84" s="46"/>
      <c r="B84" s="15"/>
      <c r="C84" s="16"/>
      <c r="D84" s="63"/>
      <c r="E84" s="62"/>
      <c r="F84" s="25"/>
      <c r="G84" s="26"/>
      <c r="H84" s="27"/>
      <c r="I84" s="28"/>
      <c r="J84" s="29"/>
      <c r="K84" s="194" t="str">
        <f t="shared" si="6"/>
        <v/>
      </c>
      <c r="L84" s="192" t="str">
        <f t="shared" si="7"/>
        <v/>
      </c>
      <c r="M84" s="195" t="str">
        <f t="shared" si="5"/>
        <v/>
      </c>
      <c r="N84" s="22"/>
      <c r="O84" s="23"/>
      <c r="P84" s="17"/>
      <c r="Q84" s="17"/>
      <c r="R84" s="18"/>
      <c r="S84" s="24"/>
      <c r="T84" s="18"/>
      <c r="U84" s="47" t="s">
        <v>100</v>
      </c>
    </row>
    <row r="85" spans="1:21" ht="76.5" thickTop="1" thickBot="1" x14ac:dyDescent="0.3">
      <c r="A85" s="46"/>
      <c r="B85" s="15"/>
      <c r="C85" s="16"/>
      <c r="D85" s="63"/>
      <c r="E85" s="62"/>
      <c r="F85" s="25"/>
      <c r="G85" s="26"/>
      <c r="H85" s="27"/>
      <c r="I85" s="28"/>
      <c r="J85" s="29"/>
      <c r="K85" s="194" t="str">
        <f t="shared" si="6"/>
        <v/>
      </c>
      <c r="L85" s="192" t="str">
        <f t="shared" si="7"/>
        <v/>
      </c>
      <c r="M85" s="195" t="str">
        <f t="shared" si="5"/>
        <v/>
      </c>
      <c r="N85" s="22"/>
      <c r="O85" s="23"/>
      <c r="P85" s="17"/>
      <c r="Q85" s="17"/>
      <c r="R85" s="18"/>
      <c r="S85" s="24"/>
      <c r="T85" s="18"/>
      <c r="U85" s="47" t="s">
        <v>100</v>
      </c>
    </row>
    <row r="86" spans="1:21" ht="76.5" thickTop="1" thickBot="1" x14ac:dyDescent="0.3">
      <c r="A86" s="46"/>
      <c r="B86" s="15"/>
      <c r="C86" s="16"/>
      <c r="D86" s="63"/>
      <c r="E86" s="62"/>
      <c r="F86" s="25"/>
      <c r="G86" s="26"/>
      <c r="H86" s="27"/>
      <c r="I86" s="28"/>
      <c r="J86" s="29"/>
      <c r="K86" s="194" t="str">
        <f t="shared" si="6"/>
        <v/>
      </c>
      <c r="L86" s="192" t="str">
        <f t="shared" si="7"/>
        <v/>
      </c>
      <c r="M86" s="195" t="str">
        <f t="shared" ref="M86:M99" si="8">IF(AND(K86="Low",L86="Low"),$M$14,IF(AND(K86="Low",L86="High"),$M$15,IF(AND(K86="High",L86="Low"),$M$12,IF(AND(K86="High",L86="High"),$M$13,""))))</f>
        <v/>
      </c>
      <c r="N86" s="22"/>
      <c r="O86" s="23"/>
      <c r="P86" s="17"/>
      <c r="Q86" s="17"/>
      <c r="R86" s="18"/>
      <c r="S86" s="24"/>
      <c r="T86" s="18"/>
      <c r="U86" s="47" t="s">
        <v>100</v>
      </c>
    </row>
    <row r="87" spans="1:21" ht="76.5" thickTop="1" thickBot="1" x14ac:dyDescent="0.3">
      <c r="A87" s="46"/>
      <c r="B87" s="15"/>
      <c r="C87" s="16"/>
      <c r="D87" s="63"/>
      <c r="E87" s="62"/>
      <c r="F87" s="25"/>
      <c r="G87" s="26"/>
      <c r="H87" s="27"/>
      <c r="I87" s="28"/>
      <c r="J87" s="29"/>
      <c r="K87" s="194" t="str">
        <f t="shared" si="6"/>
        <v/>
      </c>
      <c r="L87" s="192" t="str">
        <f t="shared" si="7"/>
        <v/>
      </c>
      <c r="M87" s="195" t="str">
        <f t="shared" si="8"/>
        <v/>
      </c>
      <c r="N87" s="22"/>
      <c r="O87" s="23"/>
      <c r="P87" s="17"/>
      <c r="Q87" s="17"/>
      <c r="R87" s="18"/>
      <c r="S87" s="24"/>
      <c r="T87" s="18"/>
      <c r="U87" s="47" t="s">
        <v>100</v>
      </c>
    </row>
    <row r="88" spans="1:21" ht="76.5" thickTop="1" thickBot="1" x14ac:dyDescent="0.3">
      <c r="A88" s="46"/>
      <c r="B88" s="15"/>
      <c r="C88" s="16"/>
      <c r="D88" s="63"/>
      <c r="E88" s="62"/>
      <c r="F88" s="25"/>
      <c r="G88" s="26"/>
      <c r="H88" s="27"/>
      <c r="I88" s="28"/>
      <c r="J88" s="29"/>
      <c r="K88" s="194" t="str">
        <f t="shared" si="6"/>
        <v/>
      </c>
      <c r="L88" s="192" t="str">
        <f t="shared" si="7"/>
        <v/>
      </c>
      <c r="M88" s="195" t="str">
        <f t="shared" si="8"/>
        <v/>
      </c>
      <c r="N88" s="22"/>
      <c r="O88" s="23"/>
      <c r="P88" s="17"/>
      <c r="Q88" s="17"/>
      <c r="R88" s="18"/>
      <c r="S88" s="24"/>
      <c r="T88" s="18"/>
      <c r="U88" s="47" t="s">
        <v>100</v>
      </c>
    </row>
    <row r="89" spans="1:21" ht="76.5" thickTop="1" thickBot="1" x14ac:dyDescent="0.3">
      <c r="A89" s="46"/>
      <c r="B89" s="15"/>
      <c r="C89" s="16"/>
      <c r="D89" s="63"/>
      <c r="E89" s="62"/>
      <c r="F89" s="25"/>
      <c r="G89" s="26"/>
      <c r="H89" s="27"/>
      <c r="I89" s="28"/>
      <c r="J89" s="29"/>
      <c r="K89" s="194" t="str">
        <f t="shared" si="6"/>
        <v/>
      </c>
      <c r="L89" s="192" t="str">
        <f t="shared" si="7"/>
        <v/>
      </c>
      <c r="M89" s="195" t="str">
        <f t="shared" si="8"/>
        <v/>
      </c>
      <c r="N89" s="22"/>
      <c r="O89" s="23"/>
      <c r="P89" s="17"/>
      <c r="Q89" s="17"/>
      <c r="R89" s="18"/>
      <c r="S89" s="24"/>
      <c r="T89" s="18"/>
      <c r="U89" s="47" t="s">
        <v>100</v>
      </c>
    </row>
    <row r="90" spans="1:21" ht="76.5" thickTop="1" thickBot="1" x14ac:dyDescent="0.3">
      <c r="A90" s="46"/>
      <c r="B90" s="15"/>
      <c r="C90" s="16"/>
      <c r="D90" s="63"/>
      <c r="E90" s="62"/>
      <c r="F90" s="25"/>
      <c r="G90" s="26"/>
      <c r="H90" s="27"/>
      <c r="I90" s="28"/>
      <c r="J90" s="29"/>
      <c r="K90" s="194" t="str">
        <f t="shared" si="6"/>
        <v/>
      </c>
      <c r="L90" s="192" t="str">
        <f t="shared" si="7"/>
        <v/>
      </c>
      <c r="M90" s="195" t="str">
        <f t="shared" si="8"/>
        <v/>
      </c>
      <c r="N90" s="22"/>
      <c r="O90" s="23"/>
      <c r="P90" s="17"/>
      <c r="Q90" s="17"/>
      <c r="R90" s="18"/>
      <c r="S90" s="24"/>
      <c r="T90" s="18"/>
      <c r="U90" s="47" t="s">
        <v>100</v>
      </c>
    </row>
    <row r="91" spans="1:21" ht="76.5" thickTop="1" thickBot="1" x14ac:dyDescent="0.3">
      <c r="A91" s="46"/>
      <c r="B91" s="15"/>
      <c r="C91" s="16"/>
      <c r="D91" s="63"/>
      <c r="E91" s="62"/>
      <c r="F91" s="25"/>
      <c r="G91" s="26"/>
      <c r="H91" s="27"/>
      <c r="I91" s="28"/>
      <c r="J91" s="29"/>
      <c r="K91" s="194" t="str">
        <f t="shared" si="6"/>
        <v/>
      </c>
      <c r="L91" s="192" t="str">
        <f t="shared" si="7"/>
        <v/>
      </c>
      <c r="M91" s="195" t="str">
        <f t="shared" si="8"/>
        <v/>
      </c>
      <c r="N91" s="22"/>
      <c r="O91" s="23"/>
      <c r="P91" s="17"/>
      <c r="Q91" s="17"/>
      <c r="R91" s="18"/>
      <c r="S91" s="24"/>
      <c r="T91" s="18"/>
      <c r="U91" s="47" t="s">
        <v>100</v>
      </c>
    </row>
    <row r="92" spans="1:21" ht="76.5" thickTop="1" thickBot="1" x14ac:dyDescent="0.3">
      <c r="A92" s="46"/>
      <c r="B92" s="15"/>
      <c r="C92" s="16"/>
      <c r="D92" s="63"/>
      <c r="E92" s="62"/>
      <c r="F92" s="25"/>
      <c r="G92" s="26"/>
      <c r="H92" s="27"/>
      <c r="I92" s="28"/>
      <c r="J92" s="29"/>
      <c r="K92" s="194" t="str">
        <f t="shared" ref="K92:K99" si="9">IF(J92="","",(IF(J92&gt;=K$8,"High","Low")))</f>
        <v/>
      </c>
      <c r="L92" s="192" t="str">
        <f t="shared" ref="L92:L99" si="10">IF(AND(H92="",I92=""),"",(IF(OR(H92&gt;=L$8*P$1,I92&gt;=L$12),"High","Low")))</f>
        <v/>
      </c>
      <c r="M92" s="195" t="str">
        <f t="shared" si="8"/>
        <v/>
      </c>
      <c r="N92" s="22"/>
      <c r="O92" s="23"/>
      <c r="P92" s="17"/>
      <c r="Q92" s="17"/>
      <c r="R92" s="18"/>
      <c r="S92" s="24"/>
      <c r="T92" s="18"/>
      <c r="U92" s="47" t="s">
        <v>100</v>
      </c>
    </row>
    <row r="93" spans="1:21" ht="76.5" thickTop="1" thickBot="1" x14ac:dyDescent="0.3">
      <c r="A93" s="46"/>
      <c r="B93" s="15"/>
      <c r="C93" s="16"/>
      <c r="D93" s="63"/>
      <c r="E93" s="62"/>
      <c r="F93" s="25"/>
      <c r="G93" s="26"/>
      <c r="H93" s="27"/>
      <c r="I93" s="28"/>
      <c r="J93" s="29"/>
      <c r="K93" s="194" t="str">
        <f t="shared" si="9"/>
        <v/>
      </c>
      <c r="L93" s="192" t="str">
        <f t="shared" si="10"/>
        <v/>
      </c>
      <c r="M93" s="195" t="str">
        <f t="shared" si="8"/>
        <v/>
      </c>
      <c r="N93" s="22"/>
      <c r="O93" s="23"/>
      <c r="P93" s="17"/>
      <c r="Q93" s="17"/>
      <c r="R93" s="18"/>
      <c r="S93" s="24"/>
      <c r="T93" s="18"/>
      <c r="U93" s="47" t="s">
        <v>100</v>
      </c>
    </row>
    <row r="94" spans="1:21" ht="76.5" thickTop="1" thickBot="1" x14ac:dyDescent="0.3">
      <c r="A94" s="46"/>
      <c r="B94" s="15"/>
      <c r="C94" s="16"/>
      <c r="D94" s="63"/>
      <c r="E94" s="62"/>
      <c r="F94" s="25"/>
      <c r="G94" s="26"/>
      <c r="H94" s="27"/>
      <c r="I94" s="28"/>
      <c r="J94" s="29"/>
      <c r="K94" s="194" t="str">
        <f t="shared" si="9"/>
        <v/>
      </c>
      <c r="L94" s="192" t="str">
        <f t="shared" si="10"/>
        <v/>
      </c>
      <c r="M94" s="195" t="str">
        <f t="shared" si="8"/>
        <v/>
      </c>
      <c r="N94" s="22"/>
      <c r="O94" s="23"/>
      <c r="P94" s="17"/>
      <c r="Q94" s="17"/>
      <c r="R94" s="18"/>
      <c r="S94" s="24"/>
      <c r="T94" s="18"/>
      <c r="U94" s="47" t="s">
        <v>100</v>
      </c>
    </row>
    <row r="95" spans="1:21" ht="76.5" thickTop="1" thickBot="1" x14ac:dyDescent="0.3">
      <c r="A95" s="46"/>
      <c r="B95" s="15"/>
      <c r="C95" s="16"/>
      <c r="D95" s="63"/>
      <c r="E95" s="62"/>
      <c r="F95" s="25"/>
      <c r="G95" s="26"/>
      <c r="H95" s="27"/>
      <c r="I95" s="28"/>
      <c r="J95" s="29"/>
      <c r="K95" s="194" t="str">
        <f t="shared" si="9"/>
        <v/>
      </c>
      <c r="L95" s="192" t="str">
        <f t="shared" si="10"/>
        <v/>
      </c>
      <c r="M95" s="195" t="str">
        <f t="shared" si="8"/>
        <v/>
      </c>
      <c r="N95" s="22"/>
      <c r="O95" s="23"/>
      <c r="P95" s="17"/>
      <c r="Q95" s="17"/>
      <c r="R95" s="18"/>
      <c r="S95" s="24"/>
      <c r="T95" s="18"/>
      <c r="U95" s="47" t="s">
        <v>100</v>
      </c>
    </row>
    <row r="96" spans="1:21" ht="76.5" thickTop="1" thickBot="1" x14ac:dyDescent="0.3">
      <c r="A96" s="46"/>
      <c r="B96" s="15"/>
      <c r="C96" s="16"/>
      <c r="D96" s="63"/>
      <c r="E96" s="62"/>
      <c r="F96" s="25"/>
      <c r="G96" s="26"/>
      <c r="H96" s="27"/>
      <c r="I96" s="28"/>
      <c r="J96" s="29"/>
      <c r="K96" s="194" t="str">
        <f t="shared" si="9"/>
        <v/>
      </c>
      <c r="L96" s="192" t="str">
        <f t="shared" si="10"/>
        <v/>
      </c>
      <c r="M96" s="195" t="str">
        <f t="shared" si="8"/>
        <v/>
      </c>
      <c r="N96" s="22"/>
      <c r="O96" s="23"/>
      <c r="P96" s="17"/>
      <c r="Q96" s="17"/>
      <c r="R96" s="18"/>
      <c r="S96" s="24"/>
      <c r="T96" s="18"/>
      <c r="U96" s="47" t="s">
        <v>100</v>
      </c>
    </row>
    <row r="97" spans="1:21" ht="76.5" thickTop="1" thickBot="1" x14ac:dyDescent="0.3">
      <c r="A97" s="46"/>
      <c r="B97" s="15"/>
      <c r="C97" s="16"/>
      <c r="D97" s="63"/>
      <c r="E97" s="62"/>
      <c r="F97" s="25"/>
      <c r="G97" s="26"/>
      <c r="H97" s="27"/>
      <c r="I97" s="28"/>
      <c r="J97" s="29"/>
      <c r="K97" s="194" t="str">
        <f t="shared" si="9"/>
        <v/>
      </c>
      <c r="L97" s="192" t="str">
        <f t="shared" si="10"/>
        <v/>
      </c>
      <c r="M97" s="195" t="str">
        <f t="shared" si="8"/>
        <v/>
      </c>
      <c r="N97" s="22"/>
      <c r="O97" s="23"/>
      <c r="P97" s="17"/>
      <c r="Q97" s="17"/>
      <c r="R97" s="18"/>
      <c r="S97" s="24"/>
      <c r="T97" s="18"/>
      <c r="U97" s="47" t="s">
        <v>100</v>
      </c>
    </row>
    <row r="98" spans="1:21" ht="76.5" thickTop="1" thickBot="1" x14ac:dyDescent="0.3">
      <c r="A98" s="46"/>
      <c r="B98" s="15"/>
      <c r="C98" s="16"/>
      <c r="D98" s="63"/>
      <c r="E98" s="62"/>
      <c r="F98" s="25"/>
      <c r="G98" s="26"/>
      <c r="H98" s="27"/>
      <c r="I98" s="28"/>
      <c r="J98" s="29"/>
      <c r="K98" s="194" t="str">
        <f t="shared" si="9"/>
        <v/>
      </c>
      <c r="L98" s="192" t="str">
        <f t="shared" si="10"/>
        <v/>
      </c>
      <c r="M98" s="195" t="str">
        <f t="shared" si="8"/>
        <v/>
      </c>
      <c r="N98" s="22"/>
      <c r="O98" s="23"/>
      <c r="P98" s="17"/>
      <c r="Q98" s="17"/>
      <c r="R98" s="18"/>
      <c r="S98" s="24"/>
      <c r="T98" s="18"/>
      <c r="U98" s="47" t="s">
        <v>100</v>
      </c>
    </row>
    <row r="99" spans="1:21" ht="76.5" thickTop="1" thickBot="1" x14ac:dyDescent="0.3">
      <c r="A99" s="46"/>
      <c r="B99" s="15"/>
      <c r="C99" s="16"/>
      <c r="D99" s="63"/>
      <c r="E99" s="62"/>
      <c r="F99" s="25"/>
      <c r="G99" s="26"/>
      <c r="H99" s="27"/>
      <c r="I99" s="28"/>
      <c r="J99" s="29"/>
      <c r="K99" s="194" t="str">
        <f t="shared" si="9"/>
        <v/>
      </c>
      <c r="L99" s="192" t="str">
        <f t="shared" si="10"/>
        <v/>
      </c>
      <c r="M99" s="195" t="str">
        <f t="shared" si="8"/>
        <v/>
      </c>
      <c r="N99" s="22"/>
      <c r="O99" s="23"/>
      <c r="P99" s="17"/>
      <c r="Q99" s="17"/>
      <c r="R99" s="18"/>
      <c r="S99" s="24"/>
      <c r="T99" s="18"/>
      <c r="U99" s="47" t="s">
        <v>100</v>
      </c>
    </row>
    <row r="100" spans="1:21" ht="15.75" thickTop="1" x14ac:dyDescent="0.25">
      <c r="D100" s="86"/>
      <c r="E100" s="183"/>
      <c r="K100" s="196"/>
      <c r="L100" s="196"/>
      <c r="M100" s="48"/>
    </row>
    <row r="101" spans="1:21" x14ac:dyDescent="0.25">
      <c r="E101" s="188"/>
      <c r="K101" s="196"/>
      <c r="L101" s="196"/>
      <c r="M101" s="48"/>
    </row>
    <row r="102" spans="1:21" x14ac:dyDescent="0.25">
      <c r="E102" s="188"/>
      <c r="K102" s="196"/>
      <c r="L102" s="196"/>
      <c r="M102" s="48"/>
    </row>
    <row r="103" spans="1:21" x14ac:dyDescent="0.25">
      <c r="E103" s="188"/>
      <c r="K103" s="196"/>
      <c r="L103" s="196"/>
      <c r="M103" s="48"/>
    </row>
    <row r="104" spans="1:21" x14ac:dyDescent="0.25">
      <c r="K104" s="196"/>
      <c r="L104" s="196"/>
      <c r="M104" s="48"/>
    </row>
    <row r="105" spans="1:21" x14ac:dyDescent="0.25">
      <c r="K105" s="196"/>
      <c r="L105" s="196"/>
      <c r="M105" s="48"/>
    </row>
    <row r="106" spans="1:21" x14ac:dyDescent="0.25">
      <c r="K106" s="196"/>
      <c r="L106" s="196"/>
      <c r="M106" s="48"/>
    </row>
    <row r="107" spans="1:21" x14ac:dyDescent="0.25">
      <c r="K107" s="196"/>
      <c r="L107" s="196"/>
      <c r="M107" s="48"/>
    </row>
    <row r="108" spans="1:21" x14ac:dyDescent="0.25">
      <c r="K108" s="196"/>
      <c r="L108" s="196"/>
      <c r="M108" s="48"/>
    </row>
    <row r="109" spans="1:21" x14ac:dyDescent="0.25">
      <c r="K109" s="196"/>
      <c r="L109" s="196"/>
      <c r="M109" s="48"/>
    </row>
    <row r="110" spans="1:21" x14ac:dyDescent="0.25">
      <c r="K110" s="196"/>
      <c r="L110" s="196"/>
      <c r="M110" s="48"/>
    </row>
    <row r="111" spans="1:21" x14ac:dyDescent="0.25">
      <c r="K111" s="196"/>
      <c r="L111" s="196"/>
      <c r="M111" s="48"/>
    </row>
    <row r="112" spans="1:21" x14ac:dyDescent="0.25">
      <c r="K112" s="196"/>
      <c r="L112" s="196"/>
      <c r="M112" s="48"/>
    </row>
    <row r="113" spans="11:13" x14ac:dyDescent="0.25">
      <c r="K113" s="196"/>
      <c r="L113" s="196"/>
      <c r="M113" s="48"/>
    </row>
    <row r="114" spans="11:13" x14ac:dyDescent="0.25">
      <c r="K114" s="196"/>
      <c r="L114" s="196"/>
      <c r="M114" s="48"/>
    </row>
    <row r="115" spans="11:13" x14ac:dyDescent="0.25">
      <c r="K115" s="196"/>
      <c r="L115" s="196"/>
      <c r="M115" s="48"/>
    </row>
    <row r="116" spans="11:13" x14ac:dyDescent="0.25">
      <c r="K116" s="196"/>
      <c r="L116" s="196"/>
      <c r="M116" s="48"/>
    </row>
    <row r="117" spans="11:13" x14ac:dyDescent="0.25">
      <c r="K117" s="196"/>
      <c r="L117" s="196"/>
      <c r="M117" s="48"/>
    </row>
    <row r="118" spans="11:13" x14ac:dyDescent="0.25">
      <c r="K118" s="196"/>
      <c r="L118" s="196"/>
      <c r="M118" s="48"/>
    </row>
    <row r="119" spans="11:13" x14ac:dyDescent="0.25">
      <c r="K119" s="196"/>
      <c r="L119" s="196"/>
      <c r="M119" s="48"/>
    </row>
    <row r="120" spans="11:13" x14ac:dyDescent="0.25">
      <c r="K120" s="196"/>
      <c r="L120" s="196"/>
      <c r="M120" s="48"/>
    </row>
    <row r="121" spans="11:13" x14ac:dyDescent="0.25">
      <c r="K121" s="196"/>
      <c r="L121" s="196"/>
      <c r="M121" s="48"/>
    </row>
    <row r="122" spans="11:13" x14ac:dyDescent="0.25">
      <c r="K122" s="196"/>
      <c r="L122" s="196"/>
      <c r="M122" s="48"/>
    </row>
    <row r="123" spans="11:13" x14ac:dyDescent="0.25">
      <c r="K123" s="196"/>
      <c r="L123" s="196"/>
      <c r="M123" s="48"/>
    </row>
    <row r="124" spans="11:13" x14ac:dyDescent="0.25">
      <c r="K124" s="196"/>
      <c r="L124" s="196"/>
      <c r="M124" s="48"/>
    </row>
    <row r="125" spans="11:13" x14ac:dyDescent="0.25">
      <c r="K125" s="196"/>
      <c r="L125" s="196"/>
      <c r="M125" s="48"/>
    </row>
    <row r="126" spans="11:13" x14ac:dyDescent="0.25">
      <c r="K126" s="196"/>
      <c r="L126" s="196"/>
      <c r="M126" s="48"/>
    </row>
    <row r="127" spans="11:13" x14ac:dyDescent="0.25">
      <c r="K127" s="196"/>
      <c r="L127" s="196"/>
      <c r="M127" s="48"/>
    </row>
    <row r="128" spans="11:13" x14ac:dyDescent="0.25">
      <c r="K128" s="196"/>
      <c r="L128" s="196"/>
      <c r="M128" s="48"/>
    </row>
    <row r="129" spans="11:13" x14ac:dyDescent="0.25">
      <c r="K129" s="196"/>
      <c r="L129" s="196"/>
      <c r="M129" s="48"/>
    </row>
    <row r="130" spans="11:13" x14ac:dyDescent="0.25">
      <c r="K130" s="196"/>
      <c r="L130" s="196"/>
      <c r="M130" s="48"/>
    </row>
    <row r="131" spans="11:13" x14ac:dyDescent="0.25">
      <c r="K131" s="196"/>
      <c r="L131" s="196"/>
      <c r="M131" s="48"/>
    </row>
    <row r="132" spans="11:13" x14ac:dyDescent="0.25">
      <c r="K132" s="196"/>
      <c r="L132" s="196"/>
      <c r="M132" s="48"/>
    </row>
    <row r="133" spans="11:13" x14ac:dyDescent="0.25">
      <c r="K133" s="196"/>
      <c r="L133" s="196"/>
      <c r="M133" s="48"/>
    </row>
    <row r="134" spans="11:13" x14ac:dyDescent="0.25">
      <c r="K134" s="196"/>
      <c r="L134" s="196"/>
      <c r="M134" s="48"/>
    </row>
    <row r="135" spans="11:13" x14ac:dyDescent="0.25">
      <c r="K135" s="196"/>
      <c r="L135" s="196"/>
      <c r="M135" s="48"/>
    </row>
    <row r="136" spans="11:13" x14ac:dyDescent="0.25">
      <c r="K136" s="196"/>
      <c r="L136" s="196"/>
      <c r="M136" s="48"/>
    </row>
    <row r="137" spans="11:13" x14ac:dyDescent="0.25">
      <c r="K137" s="196"/>
      <c r="L137" s="196"/>
      <c r="M137" s="48"/>
    </row>
    <row r="138" spans="11:13" x14ac:dyDescent="0.25">
      <c r="K138" s="196"/>
      <c r="L138" s="196"/>
      <c r="M138" s="48"/>
    </row>
    <row r="139" spans="11:13" x14ac:dyDescent="0.25">
      <c r="K139" s="196"/>
      <c r="L139" s="196"/>
      <c r="M139" s="48"/>
    </row>
    <row r="140" spans="11:13" x14ac:dyDescent="0.25">
      <c r="K140" s="196"/>
      <c r="L140" s="196"/>
      <c r="M140" s="48"/>
    </row>
    <row r="141" spans="11:13" x14ac:dyDescent="0.25">
      <c r="K141" s="196"/>
      <c r="L141" s="196"/>
      <c r="M141" s="48"/>
    </row>
    <row r="142" spans="11:13" x14ac:dyDescent="0.25">
      <c r="K142" s="196"/>
      <c r="L142" s="196"/>
      <c r="M142" s="48"/>
    </row>
    <row r="143" spans="11:13" x14ac:dyDescent="0.25">
      <c r="K143" s="196"/>
      <c r="L143" s="196"/>
      <c r="M143" s="48"/>
    </row>
    <row r="144" spans="11:13" x14ac:dyDescent="0.25">
      <c r="K144" s="196"/>
      <c r="L144" s="196"/>
      <c r="M144" s="48"/>
    </row>
    <row r="145" spans="11:13" x14ac:dyDescent="0.25">
      <c r="K145" s="196"/>
      <c r="L145" s="196"/>
      <c r="M145" s="48"/>
    </row>
    <row r="146" spans="11:13" x14ac:dyDescent="0.25">
      <c r="K146" s="196"/>
      <c r="L146" s="196"/>
      <c r="M146" s="48"/>
    </row>
    <row r="147" spans="11:13" x14ac:dyDescent="0.25">
      <c r="K147" s="196"/>
      <c r="L147" s="196"/>
      <c r="M147" s="48"/>
    </row>
    <row r="148" spans="11:13" x14ac:dyDescent="0.25">
      <c r="K148" s="196"/>
      <c r="L148" s="196"/>
      <c r="M148" s="48"/>
    </row>
    <row r="149" spans="11:13" x14ac:dyDescent="0.25">
      <c r="K149" s="196"/>
      <c r="L149" s="196"/>
      <c r="M149" s="48"/>
    </row>
    <row r="150" spans="11:13" x14ac:dyDescent="0.25">
      <c r="K150" s="196"/>
      <c r="L150" s="196"/>
      <c r="M150" s="48"/>
    </row>
    <row r="151" spans="11:13" x14ac:dyDescent="0.25">
      <c r="K151" s="196"/>
      <c r="L151" s="196"/>
      <c r="M151" s="48"/>
    </row>
    <row r="152" spans="11:13" x14ac:dyDescent="0.25">
      <c r="K152" s="196"/>
      <c r="L152" s="196"/>
      <c r="M152" s="48"/>
    </row>
    <row r="153" spans="11:13" x14ac:dyDescent="0.25">
      <c r="K153" s="196"/>
      <c r="L153" s="196"/>
      <c r="M153" s="48"/>
    </row>
    <row r="154" spans="11:13" x14ac:dyDescent="0.25">
      <c r="K154" s="196"/>
      <c r="L154" s="196"/>
      <c r="M154" s="48"/>
    </row>
    <row r="155" spans="11:13" x14ac:dyDescent="0.25">
      <c r="K155" s="196"/>
      <c r="L155" s="196"/>
      <c r="M155" s="48"/>
    </row>
    <row r="156" spans="11:13" x14ac:dyDescent="0.25">
      <c r="K156" s="196"/>
      <c r="L156" s="196"/>
      <c r="M156" s="48"/>
    </row>
    <row r="157" spans="11:13" x14ac:dyDescent="0.25">
      <c r="K157" s="196"/>
      <c r="L157" s="196"/>
      <c r="M157" s="48"/>
    </row>
    <row r="158" spans="11:13" x14ac:dyDescent="0.25">
      <c r="K158" s="196"/>
      <c r="L158" s="196"/>
      <c r="M158" s="48"/>
    </row>
    <row r="159" spans="11:13" x14ac:dyDescent="0.25">
      <c r="K159" s="196"/>
      <c r="L159" s="196"/>
      <c r="M159" s="48"/>
    </row>
    <row r="160" spans="11:13" x14ac:dyDescent="0.25">
      <c r="K160" s="196"/>
      <c r="L160" s="196"/>
      <c r="M160" s="48"/>
    </row>
    <row r="161" spans="11:13" x14ac:dyDescent="0.25">
      <c r="K161" s="196"/>
      <c r="L161" s="196"/>
      <c r="M161" s="48"/>
    </row>
    <row r="162" spans="11:13" x14ac:dyDescent="0.25">
      <c r="K162" s="196"/>
      <c r="L162" s="196"/>
      <c r="M162" s="48"/>
    </row>
    <row r="163" spans="11:13" x14ac:dyDescent="0.25">
      <c r="K163" s="196"/>
      <c r="L163" s="196"/>
      <c r="M163" s="48"/>
    </row>
    <row r="164" spans="11:13" x14ac:dyDescent="0.25">
      <c r="K164" s="196"/>
      <c r="L164" s="196"/>
      <c r="M164" s="48"/>
    </row>
    <row r="165" spans="11:13" x14ac:dyDescent="0.25">
      <c r="K165" s="196"/>
      <c r="L165" s="196"/>
      <c r="M165" s="48"/>
    </row>
    <row r="166" spans="11:13" x14ac:dyDescent="0.25">
      <c r="K166" s="196"/>
      <c r="L166" s="196"/>
      <c r="M166" s="48"/>
    </row>
    <row r="167" spans="11:13" x14ac:dyDescent="0.25">
      <c r="K167" s="196"/>
      <c r="L167" s="196"/>
      <c r="M167" s="48"/>
    </row>
    <row r="168" spans="11:13" x14ac:dyDescent="0.25">
      <c r="K168" s="196"/>
      <c r="L168" s="196"/>
      <c r="M168" s="48"/>
    </row>
    <row r="169" spans="11:13" x14ac:dyDescent="0.25">
      <c r="K169" s="196"/>
      <c r="L169" s="196"/>
      <c r="M169" s="48"/>
    </row>
    <row r="170" spans="11:13" x14ac:dyDescent="0.25">
      <c r="K170" s="196"/>
      <c r="L170" s="196"/>
      <c r="M170" s="48"/>
    </row>
    <row r="171" spans="11:13" x14ac:dyDescent="0.25">
      <c r="K171" s="196"/>
      <c r="L171" s="196"/>
      <c r="M171" s="48"/>
    </row>
    <row r="172" spans="11:13" x14ac:dyDescent="0.25">
      <c r="K172" s="196"/>
      <c r="L172" s="196"/>
      <c r="M172" s="48"/>
    </row>
    <row r="173" spans="11:13" x14ac:dyDescent="0.25">
      <c r="K173" s="196"/>
      <c r="L173" s="196"/>
      <c r="M173" s="48"/>
    </row>
    <row r="174" spans="11:13" x14ac:dyDescent="0.25">
      <c r="K174" s="196"/>
      <c r="L174" s="196"/>
      <c r="M174" s="48"/>
    </row>
    <row r="175" spans="11:13" x14ac:dyDescent="0.25">
      <c r="K175" s="196"/>
      <c r="L175" s="196"/>
      <c r="M175" s="48"/>
    </row>
    <row r="176" spans="11:13" x14ac:dyDescent="0.25">
      <c r="K176" s="196"/>
      <c r="L176" s="196"/>
      <c r="M176" s="48"/>
    </row>
    <row r="177" spans="11:13" x14ac:dyDescent="0.25">
      <c r="K177" s="196"/>
      <c r="L177" s="196"/>
      <c r="M177" s="48"/>
    </row>
    <row r="178" spans="11:13" x14ac:dyDescent="0.25">
      <c r="K178" s="196"/>
      <c r="L178" s="196"/>
      <c r="M178" s="48"/>
    </row>
    <row r="179" spans="11:13" x14ac:dyDescent="0.25">
      <c r="K179" s="196"/>
      <c r="L179" s="196"/>
      <c r="M179" s="48"/>
    </row>
    <row r="180" spans="11:13" x14ac:dyDescent="0.25">
      <c r="K180" s="196"/>
      <c r="L180" s="196"/>
      <c r="M180" s="48"/>
    </row>
    <row r="181" spans="11:13" x14ac:dyDescent="0.25">
      <c r="K181" s="196"/>
      <c r="L181" s="196"/>
      <c r="M181" s="48"/>
    </row>
    <row r="182" spans="11:13" x14ac:dyDescent="0.25">
      <c r="K182" s="196"/>
      <c r="L182" s="196"/>
      <c r="M182" s="48"/>
    </row>
    <row r="183" spans="11:13" x14ac:dyDescent="0.25">
      <c r="K183" s="196"/>
      <c r="L183" s="196"/>
      <c r="M183" s="48"/>
    </row>
    <row r="184" spans="11:13" x14ac:dyDescent="0.25">
      <c r="K184" s="196"/>
      <c r="L184" s="196"/>
      <c r="M184" s="48"/>
    </row>
    <row r="185" spans="11:13" x14ac:dyDescent="0.25">
      <c r="K185" s="196"/>
      <c r="L185" s="196"/>
      <c r="M185" s="48"/>
    </row>
    <row r="186" spans="11:13" x14ac:dyDescent="0.25">
      <c r="K186" s="196"/>
      <c r="L186" s="196"/>
      <c r="M186" s="48"/>
    </row>
    <row r="187" spans="11:13" x14ac:dyDescent="0.25">
      <c r="K187" s="196"/>
      <c r="L187" s="196"/>
      <c r="M187" s="48"/>
    </row>
    <row r="188" spans="11:13" x14ac:dyDescent="0.25">
      <c r="K188" s="196"/>
      <c r="L188" s="196"/>
      <c r="M188" s="48"/>
    </row>
    <row r="189" spans="11:13" x14ac:dyDescent="0.25">
      <c r="K189" s="196"/>
      <c r="L189" s="196"/>
      <c r="M189" s="48"/>
    </row>
    <row r="190" spans="11:13" x14ac:dyDescent="0.25">
      <c r="K190" s="196"/>
      <c r="L190" s="196"/>
      <c r="M190" s="48"/>
    </row>
    <row r="191" spans="11:13" x14ac:dyDescent="0.25">
      <c r="K191" s="196"/>
      <c r="L191" s="196"/>
      <c r="M191" s="48"/>
    </row>
    <row r="192" spans="11:13" x14ac:dyDescent="0.25">
      <c r="K192" s="196"/>
      <c r="L192" s="196"/>
      <c r="M192" s="48"/>
    </row>
    <row r="193" spans="11:13" x14ac:dyDescent="0.25">
      <c r="K193" s="196"/>
      <c r="L193" s="196"/>
      <c r="M193" s="48"/>
    </row>
    <row r="194" spans="11:13" x14ac:dyDescent="0.25">
      <c r="K194" s="196"/>
      <c r="L194" s="196"/>
      <c r="M194" s="48"/>
    </row>
    <row r="195" spans="11:13" x14ac:dyDescent="0.25">
      <c r="K195" s="196"/>
      <c r="L195" s="196"/>
      <c r="M195" s="48"/>
    </row>
    <row r="196" spans="11:13" x14ac:dyDescent="0.25">
      <c r="K196" s="196"/>
      <c r="L196" s="196"/>
      <c r="M196" s="48"/>
    </row>
    <row r="197" spans="11:13" x14ac:dyDescent="0.25">
      <c r="K197" s="196"/>
      <c r="L197" s="196"/>
      <c r="M197" s="48"/>
    </row>
    <row r="198" spans="11:13" x14ac:dyDescent="0.25">
      <c r="K198" s="196"/>
      <c r="L198" s="196"/>
      <c r="M198" s="48"/>
    </row>
    <row r="199" spans="11:13" x14ac:dyDescent="0.25">
      <c r="K199" s="196"/>
      <c r="L199" s="196"/>
      <c r="M199" s="48"/>
    </row>
    <row r="200" spans="11:13" x14ac:dyDescent="0.25">
      <c r="K200" s="196"/>
      <c r="L200" s="196"/>
      <c r="M200" s="48"/>
    </row>
    <row r="201" spans="11:13" x14ac:dyDescent="0.25">
      <c r="K201" s="196"/>
      <c r="L201" s="196"/>
      <c r="M201" s="48"/>
    </row>
    <row r="202" spans="11:13" x14ac:dyDescent="0.25">
      <c r="K202" s="196"/>
      <c r="L202" s="196"/>
      <c r="M202" s="48"/>
    </row>
    <row r="203" spans="11:13" x14ac:dyDescent="0.25">
      <c r="K203" s="196"/>
      <c r="L203" s="196"/>
      <c r="M203" s="48"/>
    </row>
    <row r="204" spans="11:13" x14ac:dyDescent="0.25">
      <c r="K204" s="196"/>
      <c r="L204" s="196"/>
      <c r="M204" s="48"/>
    </row>
    <row r="205" spans="11:13" x14ac:dyDescent="0.25">
      <c r="K205" s="196"/>
      <c r="L205" s="196"/>
      <c r="M205" s="48"/>
    </row>
    <row r="206" spans="11:13" x14ac:dyDescent="0.25">
      <c r="K206" s="196"/>
      <c r="L206" s="196"/>
      <c r="M206" s="48"/>
    </row>
    <row r="207" spans="11:13" x14ac:dyDescent="0.25">
      <c r="K207" s="196"/>
      <c r="L207" s="196"/>
      <c r="M207" s="48"/>
    </row>
    <row r="208" spans="11:13" x14ac:dyDescent="0.25">
      <c r="K208" s="196"/>
      <c r="L208" s="196"/>
      <c r="M208" s="48"/>
    </row>
    <row r="209" spans="11:13" x14ac:dyDescent="0.25">
      <c r="K209" s="196"/>
      <c r="L209" s="196"/>
      <c r="M209" s="48"/>
    </row>
    <row r="210" spans="11:13" x14ac:dyDescent="0.25">
      <c r="K210" s="196"/>
      <c r="L210" s="196"/>
      <c r="M210" s="48"/>
    </row>
    <row r="211" spans="11:13" x14ac:dyDescent="0.25">
      <c r="K211" s="196"/>
      <c r="L211" s="196"/>
      <c r="M211" s="48"/>
    </row>
    <row r="212" spans="11:13" x14ac:dyDescent="0.25">
      <c r="K212" s="196"/>
      <c r="L212" s="196"/>
      <c r="M212" s="48"/>
    </row>
    <row r="213" spans="11:13" x14ac:dyDescent="0.25">
      <c r="K213" s="196"/>
      <c r="L213" s="196"/>
      <c r="M213" s="48"/>
    </row>
    <row r="214" spans="11:13" x14ac:dyDescent="0.25">
      <c r="K214" s="196"/>
      <c r="L214" s="196"/>
      <c r="M214" s="48"/>
    </row>
    <row r="215" spans="11:13" x14ac:dyDescent="0.25">
      <c r="K215" s="196"/>
      <c r="L215" s="196"/>
      <c r="M215" s="48"/>
    </row>
    <row r="216" spans="11:13" x14ac:dyDescent="0.25">
      <c r="K216" s="196"/>
      <c r="L216" s="196"/>
      <c r="M216" s="48"/>
    </row>
    <row r="217" spans="11:13" x14ac:dyDescent="0.25">
      <c r="K217" s="196"/>
      <c r="L217" s="196"/>
      <c r="M217" s="48"/>
    </row>
    <row r="218" spans="11:13" x14ac:dyDescent="0.25">
      <c r="K218" s="196"/>
      <c r="L218" s="196"/>
      <c r="M218" s="48"/>
    </row>
    <row r="219" spans="11:13" x14ac:dyDescent="0.25">
      <c r="K219" s="196"/>
      <c r="L219" s="196"/>
      <c r="M219" s="48"/>
    </row>
    <row r="220" spans="11:13" x14ac:dyDescent="0.25">
      <c r="K220" s="196"/>
      <c r="L220" s="196"/>
      <c r="M220" s="48"/>
    </row>
    <row r="221" spans="11:13" x14ac:dyDescent="0.25">
      <c r="K221" s="196"/>
      <c r="L221" s="196"/>
      <c r="M221" s="48"/>
    </row>
    <row r="222" spans="11:13" x14ac:dyDescent="0.25">
      <c r="K222" s="196"/>
      <c r="L222" s="196"/>
      <c r="M222" s="48"/>
    </row>
    <row r="223" spans="11:13" x14ac:dyDescent="0.25">
      <c r="K223" s="196"/>
      <c r="L223" s="196"/>
      <c r="M223" s="48"/>
    </row>
    <row r="224" spans="11:13" x14ac:dyDescent="0.25">
      <c r="K224" s="196"/>
      <c r="L224" s="196"/>
      <c r="M224" s="48"/>
    </row>
    <row r="225" spans="11:13" x14ac:dyDescent="0.25">
      <c r="K225" s="196"/>
      <c r="L225" s="196"/>
      <c r="M225" s="48"/>
    </row>
    <row r="226" spans="11:13" x14ac:dyDescent="0.25">
      <c r="K226" s="196"/>
      <c r="L226" s="196"/>
      <c r="M226" s="48"/>
    </row>
    <row r="227" spans="11:13" x14ac:dyDescent="0.25">
      <c r="K227" s="196"/>
      <c r="L227" s="196"/>
      <c r="M227" s="48"/>
    </row>
    <row r="228" spans="11:13" x14ac:dyDescent="0.25">
      <c r="K228" s="196"/>
      <c r="L228" s="196"/>
      <c r="M228" s="48"/>
    </row>
    <row r="229" spans="11:13" x14ac:dyDescent="0.25">
      <c r="K229" s="196"/>
      <c r="L229" s="196"/>
      <c r="M229" s="48"/>
    </row>
    <row r="230" spans="11:13" x14ac:dyDescent="0.25">
      <c r="K230" s="196"/>
      <c r="L230" s="196"/>
      <c r="M230" s="48"/>
    </row>
    <row r="231" spans="11:13" x14ac:dyDescent="0.25">
      <c r="K231" s="196"/>
      <c r="L231" s="196"/>
      <c r="M231" s="48"/>
    </row>
    <row r="232" spans="11:13" x14ac:dyDescent="0.25">
      <c r="K232" s="196"/>
      <c r="L232" s="196"/>
      <c r="M232" s="48"/>
    </row>
    <row r="233" spans="11:13" x14ac:dyDescent="0.25">
      <c r="K233" s="196"/>
      <c r="L233" s="196"/>
      <c r="M233" s="48"/>
    </row>
    <row r="234" spans="11:13" x14ac:dyDescent="0.25">
      <c r="K234" s="196"/>
      <c r="L234" s="196"/>
      <c r="M234" s="48"/>
    </row>
    <row r="235" spans="11:13" x14ac:dyDescent="0.25">
      <c r="K235" s="196"/>
      <c r="L235" s="196"/>
      <c r="M235" s="48"/>
    </row>
    <row r="236" spans="11:13" x14ac:dyDescent="0.25">
      <c r="K236" s="196"/>
      <c r="L236" s="196"/>
      <c r="M236" s="48"/>
    </row>
    <row r="237" spans="11:13" x14ac:dyDescent="0.25">
      <c r="K237" s="196"/>
      <c r="L237" s="196"/>
      <c r="M237" s="48"/>
    </row>
    <row r="238" spans="11:13" x14ac:dyDescent="0.25">
      <c r="K238" s="196"/>
      <c r="L238" s="196"/>
      <c r="M238" s="48"/>
    </row>
    <row r="239" spans="11:13" x14ac:dyDescent="0.25">
      <c r="K239" s="196"/>
      <c r="L239" s="196"/>
      <c r="M239" s="48"/>
    </row>
    <row r="240" spans="11:13" x14ac:dyDescent="0.25">
      <c r="K240" s="196"/>
      <c r="L240" s="196"/>
      <c r="M240" s="48"/>
    </row>
    <row r="241" spans="11:13" x14ac:dyDescent="0.25">
      <c r="K241" s="196"/>
      <c r="L241" s="196"/>
      <c r="M241" s="48"/>
    </row>
    <row r="242" spans="11:13" x14ac:dyDescent="0.25">
      <c r="K242" s="196"/>
      <c r="L242" s="196"/>
      <c r="M242" s="48"/>
    </row>
    <row r="243" spans="11:13" x14ac:dyDescent="0.25">
      <c r="K243" s="196"/>
      <c r="L243" s="196"/>
      <c r="M243" s="48"/>
    </row>
    <row r="244" spans="11:13" x14ac:dyDescent="0.25">
      <c r="K244" s="196"/>
      <c r="L244" s="196"/>
      <c r="M244" s="48"/>
    </row>
    <row r="245" spans="11:13" x14ac:dyDescent="0.25">
      <c r="K245" s="196"/>
      <c r="L245" s="196"/>
      <c r="M245" s="48"/>
    </row>
    <row r="246" spans="11:13" x14ac:dyDescent="0.25">
      <c r="K246" s="196"/>
      <c r="L246" s="196"/>
      <c r="M246" s="48"/>
    </row>
    <row r="247" spans="11:13" x14ac:dyDescent="0.25">
      <c r="K247" s="196"/>
      <c r="L247" s="196"/>
      <c r="M247" s="48"/>
    </row>
    <row r="248" spans="11:13" x14ac:dyDescent="0.25">
      <c r="K248" s="196"/>
      <c r="L248" s="196"/>
      <c r="M248" s="48"/>
    </row>
    <row r="249" spans="11:13" x14ac:dyDescent="0.25">
      <c r="K249" s="196"/>
      <c r="L249" s="196"/>
      <c r="M249" s="48"/>
    </row>
    <row r="250" spans="11:13" x14ac:dyDescent="0.25">
      <c r="K250" s="196"/>
      <c r="L250" s="196"/>
      <c r="M250" s="48"/>
    </row>
    <row r="251" spans="11:13" x14ac:dyDescent="0.25">
      <c r="K251" s="196"/>
      <c r="L251" s="196"/>
      <c r="M251" s="48"/>
    </row>
    <row r="252" spans="11:13" x14ac:dyDescent="0.25">
      <c r="K252" s="196"/>
      <c r="L252" s="196"/>
      <c r="M252" s="48"/>
    </row>
    <row r="253" spans="11:13" x14ac:dyDescent="0.25">
      <c r="K253" s="196"/>
      <c r="L253" s="196"/>
      <c r="M253" s="48"/>
    </row>
    <row r="254" spans="11:13" x14ac:dyDescent="0.25">
      <c r="K254" s="196"/>
      <c r="L254" s="196"/>
      <c r="M254" s="48"/>
    </row>
    <row r="255" spans="11:13" x14ac:dyDescent="0.25">
      <c r="K255" s="196"/>
      <c r="L255" s="196"/>
      <c r="M255" s="48"/>
    </row>
    <row r="256" spans="11:13" x14ac:dyDescent="0.25">
      <c r="K256" s="196"/>
      <c r="L256" s="196"/>
      <c r="M256" s="48"/>
    </row>
    <row r="257" spans="11:13" x14ac:dyDescent="0.25">
      <c r="K257" s="196"/>
      <c r="L257" s="196"/>
      <c r="M257" s="48"/>
    </row>
    <row r="258" spans="11:13" x14ac:dyDescent="0.25">
      <c r="K258" s="196"/>
      <c r="L258" s="196"/>
      <c r="M258" s="48"/>
    </row>
    <row r="259" spans="11:13" x14ac:dyDescent="0.25">
      <c r="K259" s="196"/>
      <c r="L259" s="196"/>
      <c r="M259" s="48"/>
    </row>
    <row r="260" spans="11:13" x14ac:dyDescent="0.25">
      <c r="K260" s="196"/>
      <c r="L260" s="196"/>
      <c r="M260" s="48"/>
    </row>
    <row r="261" spans="11:13" x14ac:dyDescent="0.25">
      <c r="K261" s="196"/>
      <c r="L261" s="196"/>
      <c r="M261" s="48"/>
    </row>
    <row r="262" spans="11:13" x14ac:dyDescent="0.25">
      <c r="K262" s="196"/>
      <c r="L262" s="196"/>
      <c r="M262" s="48"/>
    </row>
    <row r="263" spans="11:13" x14ac:dyDescent="0.25">
      <c r="K263" s="196"/>
      <c r="L263" s="196"/>
      <c r="M263" s="48"/>
    </row>
    <row r="264" spans="11:13" x14ac:dyDescent="0.25">
      <c r="K264" s="196"/>
      <c r="L264" s="196"/>
      <c r="M264" s="48"/>
    </row>
    <row r="265" spans="11:13" x14ac:dyDescent="0.25">
      <c r="K265" s="196"/>
      <c r="L265" s="196"/>
      <c r="M265" s="48"/>
    </row>
    <row r="266" spans="11:13" x14ac:dyDescent="0.25">
      <c r="K266" s="196"/>
      <c r="L266" s="196"/>
      <c r="M266" s="48"/>
    </row>
    <row r="267" spans="11:13" x14ac:dyDescent="0.25">
      <c r="K267" s="196"/>
      <c r="L267" s="196"/>
      <c r="M267" s="48"/>
    </row>
    <row r="268" spans="11:13" x14ac:dyDescent="0.25">
      <c r="K268" s="196"/>
      <c r="L268" s="196"/>
      <c r="M268" s="48"/>
    </row>
    <row r="269" spans="11:13" x14ac:dyDescent="0.25">
      <c r="K269" s="196"/>
      <c r="L269" s="196"/>
      <c r="M269" s="48"/>
    </row>
    <row r="270" spans="11:13" x14ac:dyDescent="0.25">
      <c r="K270" s="196"/>
      <c r="L270" s="196"/>
      <c r="M270" s="48"/>
    </row>
    <row r="271" spans="11:13" x14ac:dyDescent="0.25">
      <c r="K271" s="196"/>
      <c r="L271" s="196"/>
      <c r="M271" s="48"/>
    </row>
    <row r="272" spans="11:13" x14ac:dyDescent="0.25">
      <c r="K272" s="196"/>
      <c r="L272" s="196"/>
      <c r="M272" s="48"/>
    </row>
    <row r="273" spans="11:13" x14ac:dyDescent="0.25">
      <c r="K273" s="196"/>
      <c r="L273" s="196"/>
      <c r="M273" s="48"/>
    </row>
    <row r="274" spans="11:13" x14ac:dyDescent="0.25">
      <c r="K274" s="196"/>
      <c r="L274" s="196"/>
      <c r="M274" s="48"/>
    </row>
    <row r="275" spans="11:13" x14ac:dyDescent="0.25">
      <c r="K275" s="196"/>
      <c r="L275" s="196"/>
      <c r="M275" s="48"/>
    </row>
    <row r="276" spans="11:13" x14ac:dyDescent="0.25">
      <c r="K276" s="196"/>
      <c r="L276" s="196"/>
      <c r="M276" s="48"/>
    </row>
    <row r="277" spans="11:13" x14ac:dyDescent="0.25">
      <c r="K277" s="196"/>
      <c r="L277" s="196"/>
      <c r="M277" s="48"/>
    </row>
    <row r="278" spans="11:13" x14ac:dyDescent="0.25">
      <c r="K278" s="196"/>
      <c r="L278" s="196"/>
      <c r="M278" s="48"/>
    </row>
    <row r="279" spans="11:13" x14ac:dyDescent="0.25">
      <c r="K279" s="196"/>
      <c r="L279" s="196"/>
      <c r="M279" s="48"/>
    </row>
    <row r="280" spans="11:13" x14ac:dyDescent="0.25">
      <c r="K280" s="196"/>
      <c r="L280" s="196"/>
      <c r="M280" s="48"/>
    </row>
    <row r="281" spans="11:13" x14ac:dyDescent="0.25">
      <c r="K281" s="196"/>
      <c r="L281" s="196"/>
      <c r="M281" s="48"/>
    </row>
    <row r="282" spans="11:13" x14ac:dyDescent="0.25">
      <c r="K282" s="196"/>
      <c r="L282" s="196"/>
      <c r="M282" s="48"/>
    </row>
    <row r="283" spans="11:13" x14ac:dyDescent="0.25">
      <c r="K283" s="196"/>
      <c r="L283" s="196"/>
      <c r="M283" s="48"/>
    </row>
    <row r="284" spans="11:13" x14ac:dyDescent="0.25">
      <c r="K284" s="196"/>
      <c r="L284" s="196"/>
      <c r="M284" s="48"/>
    </row>
    <row r="285" spans="11:13" x14ac:dyDescent="0.25">
      <c r="K285" s="196"/>
      <c r="L285" s="196"/>
      <c r="M285" s="48"/>
    </row>
    <row r="286" spans="11:13" x14ac:dyDescent="0.25">
      <c r="K286" s="196"/>
      <c r="L286" s="196"/>
      <c r="M286" s="48"/>
    </row>
    <row r="287" spans="11:13" x14ac:dyDescent="0.25">
      <c r="K287" s="196"/>
      <c r="L287" s="196"/>
      <c r="M287" s="48"/>
    </row>
    <row r="288" spans="11:13" x14ac:dyDescent="0.25">
      <c r="K288" s="196"/>
      <c r="L288" s="196"/>
      <c r="M288" s="48"/>
    </row>
    <row r="289" spans="11:13" x14ac:dyDescent="0.25">
      <c r="K289" s="196"/>
      <c r="L289" s="196"/>
      <c r="M289" s="48"/>
    </row>
    <row r="290" spans="11:13" x14ac:dyDescent="0.25">
      <c r="K290" s="196"/>
      <c r="L290" s="196"/>
      <c r="M290" s="48"/>
    </row>
    <row r="291" spans="11:13" x14ac:dyDescent="0.25">
      <c r="K291" s="196"/>
      <c r="L291" s="196"/>
      <c r="M291" s="48"/>
    </row>
    <row r="292" spans="11:13" x14ac:dyDescent="0.25">
      <c r="K292" s="196"/>
      <c r="L292" s="196"/>
      <c r="M292" s="48"/>
    </row>
    <row r="293" spans="11:13" x14ac:dyDescent="0.25">
      <c r="K293" s="196"/>
      <c r="L293" s="196"/>
      <c r="M293" s="48"/>
    </row>
    <row r="294" spans="11:13" x14ac:dyDescent="0.25">
      <c r="K294" s="196"/>
      <c r="L294" s="196"/>
      <c r="M294" s="48"/>
    </row>
    <row r="295" spans="11:13" x14ac:dyDescent="0.25">
      <c r="K295" s="196"/>
      <c r="L295" s="196"/>
      <c r="M295" s="48"/>
    </row>
    <row r="296" spans="11:13" x14ac:dyDescent="0.25">
      <c r="K296" s="196"/>
      <c r="L296" s="196"/>
      <c r="M296" s="48"/>
    </row>
    <row r="297" spans="11:13" x14ac:dyDescent="0.25">
      <c r="K297" s="196"/>
      <c r="L297" s="196"/>
      <c r="M297" s="48"/>
    </row>
    <row r="298" spans="11:13" x14ac:dyDescent="0.25">
      <c r="K298" s="196"/>
      <c r="L298" s="196"/>
      <c r="M298" s="48"/>
    </row>
    <row r="299" spans="11:13" x14ac:dyDescent="0.25">
      <c r="K299" s="196"/>
      <c r="L299" s="196"/>
      <c r="M299" s="48"/>
    </row>
    <row r="300" spans="11:13" x14ac:dyDescent="0.25">
      <c r="K300" s="196"/>
      <c r="L300" s="196"/>
      <c r="M300" s="48"/>
    </row>
    <row r="301" spans="11:13" x14ac:dyDescent="0.25">
      <c r="K301" s="196"/>
      <c r="L301" s="196"/>
      <c r="M301" s="48"/>
    </row>
    <row r="302" spans="11:13" x14ac:dyDescent="0.25">
      <c r="K302" s="196"/>
      <c r="L302" s="196"/>
      <c r="M302" s="48"/>
    </row>
    <row r="303" spans="11:13" x14ac:dyDescent="0.25">
      <c r="K303" s="196"/>
      <c r="L303" s="196"/>
      <c r="M303" s="48"/>
    </row>
    <row r="304" spans="11:13" x14ac:dyDescent="0.25">
      <c r="K304" s="196"/>
      <c r="L304" s="196"/>
      <c r="M304" s="48"/>
    </row>
    <row r="305" spans="11:13" x14ac:dyDescent="0.25">
      <c r="K305" s="196"/>
      <c r="L305" s="196"/>
      <c r="M305" s="48"/>
    </row>
    <row r="306" spans="11:13" x14ac:dyDescent="0.25">
      <c r="K306" s="196"/>
      <c r="L306" s="196"/>
      <c r="M306" s="48"/>
    </row>
    <row r="307" spans="11:13" x14ac:dyDescent="0.25">
      <c r="K307" s="196"/>
      <c r="L307" s="196"/>
      <c r="M307" s="48"/>
    </row>
    <row r="308" spans="11:13" x14ac:dyDescent="0.25">
      <c r="K308" s="196"/>
      <c r="L308" s="196"/>
      <c r="M308" s="48"/>
    </row>
    <row r="309" spans="11:13" x14ac:dyDescent="0.25">
      <c r="K309" s="196"/>
      <c r="L309" s="196"/>
      <c r="M309" s="48"/>
    </row>
    <row r="310" spans="11:13" x14ac:dyDescent="0.25">
      <c r="K310" s="196"/>
      <c r="L310" s="196"/>
      <c r="M310" s="48"/>
    </row>
    <row r="311" spans="11:13" x14ac:dyDescent="0.25">
      <c r="K311" s="196"/>
      <c r="L311" s="196"/>
      <c r="M311" s="48"/>
    </row>
    <row r="312" spans="11:13" x14ac:dyDescent="0.25">
      <c r="K312" s="196"/>
      <c r="L312" s="196"/>
      <c r="M312" s="48"/>
    </row>
    <row r="313" spans="11:13" x14ac:dyDescent="0.25">
      <c r="K313" s="196"/>
      <c r="L313" s="196"/>
      <c r="M313" s="48"/>
    </row>
    <row r="314" spans="11:13" x14ac:dyDescent="0.25">
      <c r="K314" s="196"/>
      <c r="L314" s="196"/>
      <c r="M314" s="48"/>
    </row>
    <row r="315" spans="11:13" x14ac:dyDescent="0.25">
      <c r="K315" s="196"/>
      <c r="L315" s="196"/>
      <c r="M315" s="48"/>
    </row>
    <row r="316" spans="11:13" x14ac:dyDescent="0.25">
      <c r="K316" s="196"/>
      <c r="L316" s="196"/>
      <c r="M316" s="48"/>
    </row>
    <row r="317" spans="11:13" x14ac:dyDescent="0.25">
      <c r="K317" s="196"/>
      <c r="L317" s="196"/>
      <c r="M317" s="48"/>
    </row>
    <row r="318" spans="11:13" x14ac:dyDescent="0.25">
      <c r="K318" s="196"/>
      <c r="L318" s="196"/>
      <c r="M318" s="48"/>
    </row>
    <row r="319" spans="11:13" x14ac:dyDescent="0.25">
      <c r="K319" s="196"/>
      <c r="L319" s="196"/>
      <c r="M319" s="48"/>
    </row>
    <row r="320" spans="11:13" x14ac:dyDescent="0.25">
      <c r="K320" s="196"/>
      <c r="L320" s="196"/>
      <c r="M320" s="48"/>
    </row>
    <row r="321" spans="11:13" x14ac:dyDescent="0.25">
      <c r="K321" s="196"/>
      <c r="L321" s="196"/>
      <c r="M321" s="48"/>
    </row>
    <row r="322" spans="11:13" x14ac:dyDescent="0.25">
      <c r="K322" s="196"/>
      <c r="L322" s="196"/>
      <c r="M322" s="48"/>
    </row>
    <row r="323" spans="11:13" x14ac:dyDescent="0.25">
      <c r="K323" s="196"/>
      <c r="L323" s="196"/>
      <c r="M323" s="48"/>
    </row>
    <row r="324" spans="11:13" x14ac:dyDescent="0.25">
      <c r="K324" s="196"/>
      <c r="L324" s="196"/>
      <c r="M324" s="48"/>
    </row>
    <row r="325" spans="11:13" x14ac:dyDescent="0.25">
      <c r="K325" s="196"/>
      <c r="L325" s="196"/>
      <c r="M325" s="48"/>
    </row>
    <row r="326" spans="11:13" x14ac:dyDescent="0.25">
      <c r="K326" s="196"/>
      <c r="L326" s="196"/>
      <c r="M326" s="48"/>
    </row>
    <row r="327" spans="11:13" x14ac:dyDescent="0.25">
      <c r="K327" s="196"/>
      <c r="L327" s="196"/>
      <c r="M327" s="48"/>
    </row>
    <row r="328" spans="11:13" x14ac:dyDescent="0.25">
      <c r="K328" s="196"/>
      <c r="L328" s="196"/>
      <c r="M328" s="48"/>
    </row>
    <row r="329" spans="11:13" x14ac:dyDescent="0.25">
      <c r="K329" s="196"/>
      <c r="L329" s="196"/>
      <c r="M329" s="48"/>
    </row>
    <row r="330" spans="11:13" x14ac:dyDescent="0.25">
      <c r="K330" s="196"/>
      <c r="L330" s="196"/>
      <c r="M330" s="48"/>
    </row>
    <row r="331" spans="11:13" x14ac:dyDescent="0.25">
      <c r="K331" s="196"/>
      <c r="L331" s="196"/>
      <c r="M331" s="48"/>
    </row>
    <row r="332" spans="11:13" x14ac:dyDescent="0.25">
      <c r="K332" s="196"/>
      <c r="L332" s="196"/>
      <c r="M332" s="48"/>
    </row>
    <row r="333" spans="11:13" x14ac:dyDescent="0.25">
      <c r="K333" s="196"/>
      <c r="L333" s="196"/>
      <c r="M333" s="48"/>
    </row>
    <row r="334" spans="11:13" x14ac:dyDescent="0.25">
      <c r="K334" s="196"/>
      <c r="L334" s="196"/>
      <c r="M334" s="48"/>
    </row>
    <row r="335" spans="11:13" x14ac:dyDescent="0.25">
      <c r="K335" s="196"/>
      <c r="L335" s="196"/>
      <c r="M335" s="48"/>
    </row>
    <row r="336" spans="11:13" x14ac:dyDescent="0.25">
      <c r="K336" s="196"/>
      <c r="L336" s="196"/>
      <c r="M336" s="48"/>
    </row>
    <row r="337" spans="11:13" x14ac:dyDescent="0.25">
      <c r="K337" s="196"/>
      <c r="L337" s="196"/>
      <c r="M337" s="48"/>
    </row>
    <row r="338" spans="11:13" x14ac:dyDescent="0.25">
      <c r="K338" s="196"/>
      <c r="L338" s="196"/>
      <c r="M338" s="48"/>
    </row>
    <row r="339" spans="11:13" x14ac:dyDescent="0.25">
      <c r="K339" s="196"/>
      <c r="L339" s="196"/>
      <c r="M339" s="48"/>
    </row>
    <row r="340" spans="11:13" x14ac:dyDescent="0.25">
      <c r="K340" s="196"/>
      <c r="L340" s="196"/>
      <c r="M340" s="48"/>
    </row>
    <row r="341" spans="11:13" x14ac:dyDescent="0.25">
      <c r="K341" s="196"/>
      <c r="L341" s="196"/>
      <c r="M341" s="48"/>
    </row>
    <row r="342" spans="11:13" x14ac:dyDescent="0.25">
      <c r="K342" s="196"/>
      <c r="L342" s="196"/>
      <c r="M342" s="48"/>
    </row>
    <row r="343" spans="11:13" x14ac:dyDescent="0.25">
      <c r="K343" s="196"/>
      <c r="L343" s="196"/>
      <c r="M343" s="48"/>
    </row>
    <row r="344" spans="11:13" x14ac:dyDescent="0.25">
      <c r="K344" s="196"/>
      <c r="L344" s="196"/>
      <c r="M344" s="48"/>
    </row>
    <row r="345" spans="11:13" x14ac:dyDescent="0.25">
      <c r="K345" s="196"/>
      <c r="L345" s="196"/>
      <c r="M345" s="48"/>
    </row>
    <row r="346" spans="11:13" x14ac:dyDescent="0.25">
      <c r="K346" s="196"/>
      <c r="L346" s="196"/>
      <c r="M346" s="48"/>
    </row>
    <row r="347" spans="11:13" x14ac:dyDescent="0.25">
      <c r="K347" s="196"/>
      <c r="L347" s="196"/>
      <c r="M347" s="48"/>
    </row>
    <row r="348" spans="11:13" x14ac:dyDescent="0.25">
      <c r="K348" s="196"/>
      <c r="L348" s="196"/>
      <c r="M348" s="48"/>
    </row>
    <row r="349" spans="11:13" x14ac:dyDescent="0.25">
      <c r="K349" s="196"/>
      <c r="L349" s="196"/>
      <c r="M349" s="48"/>
    </row>
    <row r="350" spans="11:13" x14ac:dyDescent="0.25">
      <c r="K350" s="196"/>
      <c r="L350" s="196"/>
      <c r="M350" s="48"/>
    </row>
    <row r="351" spans="11:13" x14ac:dyDescent="0.25">
      <c r="K351" s="196"/>
      <c r="L351" s="196"/>
      <c r="M351" s="48"/>
    </row>
    <row r="352" spans="11:13" x14ac:dyDescent="0.25">
      <c r="K352" s="196"/>
      <c r="L352" s="196"/>
      <c r="M352" s="48"/>
    </row>
    <row r="353" spans="11:13" x14ac:dyDescent="0.25">
      <c r="K353" s="196"/>
      <c r="L353" s="196"/>
      <c r="M353" s="48"/>
    </row>
    <row r="354" spans="11:13" x14ac:dyDescent="0.25">
      <c r="K354" s="196"/>
      <c r="L354" s="196"/>
      <c r="M354" s="48"/>
    </row>
    <row r="355" spans="11:13" x14ac:dyDescent="0.25">
      <c r="K355" s="196"/>
      <c r="L355" s="196"/>
      <c r="M355" s="48"/>
    </row>
    <row r="356" spans="11:13" x14ac:dyDescent="0.25">
      <c r="K356" s="196"/>
      <c r="L356" s="196"/>
      <c r="M356" s="48"/>
    </row>
    <row r="357" spans="11:13" x14ac:dyDescent="0.25">
      <c r="K357" s="196"/>
      <c r="L357" s="196"/>
      <c r="M357" s="48"/>
    </row>
    <row r="358" spans="11:13" x14ac:dyDescent="0.25">
      <c r="K358" s="196"/>
      <c r="L358" s="196"/>
      <c r="M358" s="48"/>
    </row>
    <row r="359" spans="11:13" x14ac:dyDescent="0.25">
      <c r="K359" s="196"/>
      <c r="L359" s="196"/>
      <c r="M359" s="48"/>
    </row>
    <row r="360" spans="11:13" x14ac:dyDescent="0.25">
      <c r="K360" s="196"/>
      <c r="L360" s="196"/>
      <c r="M360" s="48"/>
    </row>
    <row r="361" spans="11:13" x14ac:dyDescent="0.25">
      <c r="K361" s="196"/>
      <c r="L361" s="196"/>
      <c r="M361" s="48"/>
    </row>
    <row r="362" spans="11:13" x14ac:dyDescent="0.25">
      <c r="K362" s="196"/>
      <c r="L362" s="196"/>
      <c r="M362" s="48"/>
    </row>
    <row r="363" spans="11:13" x14ac:dyDescent="0.25">
      <c r="K363" s="196"/>
      <c r="L363" s="196"/>
      <c r="M363" s="48"/>
    </row>
    <row r="364" spans="11:13" x14ac:dyDescent="0.25">
      <c r="K364" s="196"/>
      <c r="L364" s="196"/>
      <c r="M364" s="48"/>
    </row>
    <row r="365" spans="11:13" x14ac:dyDescent="0.25">
      <c r="K365" s="196"/>
      <c r="L365" s="196"/>
      <c r="M365" s="48"/>
    </row>
    <row r="366" spans="11:13" x14ac:dyDescent="0.25">
      <c r="K366" s="196"/>
      <c r="L366" s="196"/>
      <c r="M366" s="48"/>
    </row>
    <row r="367" spans="11:13" x14ac:dyDescent="0.25">
      <c r="K367" s="196"/>
      <c r="L367" s="196"/>
      <c r="M367" s="48"/>
    </row>
    <row r="368" spans="11:13" x14ac:dyDescent="0.25">
      <c r="K368" s="196"/>
      <c r="L368" s="196"/>
      <c r="M368" s="48"/>
    </row>
    <row r="369" spans="11:13" x14ac:dyDescent="0.25">
      <c r="K369" s="196"/>
      <c r="L369" s="196"/>
      <c r="M369" s="48"/>
    </row>
    <row r="370" spans="11:13" x14ac:dyDescent="0.25">
      <c r="K370" s="196"/>
      <c r="L370" s="196"/>
      <c r="M370" s="48"/>
    </row>
    <row r="371" spans="11:13" x14ac:dyDescent="0.25">
      <c r="K371" s="196"/>
      <c r="L371" s="196"/>
      <c r="M371" s="48"/>
    </row>
    <row r="372" spans="11:13" x14ac:dyDescent="0.25">
      <c r="K372" s="196"/>
      <c r="L372" s="196"/>
      <c r="M372" s="48"/>
    </row>
    <row r="373" spans="11:13" x14ac:dyDescent="0.25">
      <c r="K373" s="196"/>
      <c r="L373" s="196"/>
      <c r="M373" s="48"/>
    </row>
    <row r="374" spans="11:13" x14ac:dyDescent="0.25">
      <c r="K374" s="196"/>
      <c r="L374" s="196"/>
      <c r="M374" s="48"/>
    </row>
    <row r="375" spans="11:13" x14ac:dyDescent="0.25">
      <c r="K375" s="196"/>
      <c r="L375" s="196"/>
      <c r="M375" s="48"/>
    </row>
    <row r="376" spans="11:13" x14ac:dyDescent="0.25">
      <c r="K376" s="196"/>
      <c r="L376" s="196"/>
      <c r="M376" s="48"/>
    </row>
    <row r="377" spans="11:13" x14ac:dyDescent="0.25">
      <c r="K377" s="196"/>
      <c r="L377" s="196"/>
      <c r="M377" s="48"/>
    </row>
    <row r="378" spans="11:13" x14ac:dyDescent="0.25">
      <c r="K378" s="196"/>
      <c r="L378" s="196"/>
      <c r="M378" s="48"/>
    </row>
    <row r="379" spans="11:13" x14ac:dyDescent="0.25">
      <c r="K379" s="196"/>
      <c r="L379" s="196"/>
      <c r="M379" s="48"/>
    </row>
    <row r="380" spans="11:13" x14ac:dyDescent="0.25">
      <c r="K380" s="196"/>
      <c r="L380" s="196"/>
      <c r="M380" s="48"/>
    </row>
    <row r="381" spans="11:13" x14ac:dyDescent="0.25">
      <c r="K381" s="196"/>
      <c r="L381" s="196"/>
      <c r="M381" s="48"/>
    </row>
    <row r="382" spans="11:13" x14ac:dyDescent="0.25">
      <c r="K382" s="196"/>
      <c r="L382" s="196"/>
      <c r="M382" s="48"/>
    </row>
    <row r="383" spans="11:13" x14ac:dyDescent="0.25">
      <c r="K383" s="196"/>
      <c r="L383" s="196"/>
      <c r="M383" s="48"/>
    </row>
    <row r="384" spans="11:13" x14ac:dyDescent="0.25">
      <c r="K384" s="196"/>
      <c r="L384" s="196"/>
      <c r="M384" s="48"/>
    </row>
    <row r="385" spans="11:13" x14ac:dyDescent="0.25">
      <c r="K385" s="196"/>
      <c r="L385" s="196"/>
      <c r="M385" s="48"/>
    </row>
    <row r="386" spans="11:13" x14ac:dyDescent="0.25">
      <c r="K386" s="196"/>
      <c r="L386" s="196"/>
      <c r="M386" s="48"/>
    </row>
    <row r="387" spans="11:13" x14ac:dyDescent="0.25">
      <c r="K387" s="196"/>
      <c r="L387" s="196"/>
      <c r="M387" s="48"/>
    </row>
    <row r="388" spans="11:13" x14ac:dyDescent="0.25">
      <c r="K388" s="196"/>
      <c r="L388" s="196"/>
      <c r="M388" s="48"/>
    </row>
    <row r="389" spans="11:13" x14ac:dyDescent="0.25">
      <c r="K389" s="196"/>
      <c r="L389" s="196"/>
      <c r="M389" s="48"/>
    </row>
    <row r="390" spans="11:13" x14ac:dyDescent="0.25">
      <c r="K390" s="196"/>
      <c r="L390" s="196"/>
      <c r="M390" s="48"/>
    </row>
    <row r="391" spans="11:13" x14ac:dyDescent="0.25">
      <c r="K391" s="196"/>
      <c r="L391" s="196"/>
      <c r="M391" s="48"/>
    </row>
    <row r="392" spans="11:13" x14ac:dyDescent="0.25">
      <c r="K392" s="196"/>
      <c r="L392" s="196"/>
      <c r="M392" s="48"/>
    </row>
    <row r="393" spans="11:13" x14ac:dyDescent="0.25">
      <c r="K393" s="196"/>
      <c r="L393" s="196"/>
      <c r="M393" s="48"/>
    </row>
    <row r="394" spans="11:13" x14ac:dyDescent="0.25">
      <c r="K394" s="196"/>
      <c r="L394" s="196"/>
      <c r="M394" s="48"/>
    </row>
    <row r="395" spans="11:13" x14ac:dyDescent="0.25">
      <c r="K395" s="196"/>
      <c r="L395" s="196"/>
      <c r="M395" s="48"/>
    </row>
    <row r="396" spans="11:13" x14ac:dyDescent="0.25">
      <c r="K396" s="196"/>
      <c r="L396" s="196"/>
      <c r="M396" s="48"/>
    </row>
    <row r="397" spans="11:13" x14ac:dyDescent="0.25">
      <c r="K397" s="196"/>
      <c r="L397" s="196"/>
      <c r="M397" s="48"/>
    </row>
    <row r="398" spans="11:13" x14ac:dyDescent="0.25">
      <c r="K398" s="196"/>
      <c r="L398" s="196"/>
      <c r="M398" s="48"/>
    </row>
    <row r="399" spans="11:13" x14ac:dyDescent="0.25">
      <c r="K399" s="196"/>
      <c r="L399" s="196"/>
      <c r="M399" s="48"/>
    </row>
    <row r="400" spans="11:13" x14ac:dyDescent="0.25">
      <c r="K400" s="196"/>
      <c r="L400" s="196"/>
      <c r="M400" s="48"/>
    </row>
    <row r="401" spans="11:13" x14ac:dyDescent="0.25">
      <c r="K401" s="196"/>
      <c r="L401" s="196"/>
      <c r="M401" s="48"/>
    </row>
    <row r="402" spans="11:13" x14ac:dyDescent="0.25">
      <c r="K402" s="196"/>
      <c r="L402" s="196"/>
      <c r="M402" s="48"/>
    </row>
    <row r="403" spans="11:13" x14ac:dyDescent="0.25">
      <c r="K403" s="196"/>
      <c r="L403" s="196"/>
      <c r="M403" s="48"/>
    </row>
    <row r="404" spans="11:13" x14ac:dyDescent="0.25">
      <c r="K404" s="196"/>
      <c r="L404" s="196"/>
      <c r="M404" s="48"/>
    </row>
    <row r="405" spans="11:13" x14ac:dyDescent="0.25">
      <c r="K405" s="196"/>
      <c r="L405" s="196"/>
      <c r="M405" s="48"/>
    </row>
    <row r="406" spans="11:13" x14ac:dyDescent="0.25">
      <c r="K406" s="196"/>
      <c r="L406" s="196"/>
      <c r="M406" s="48"/>
    </row>
    <row r="407" spans="11:13" x14ac:dyDescent="0.25">
      <c r="K407" s="196"/>
      <c r="L407" s="196"/>
      <c r="M407" s="48"/>
    </row>
    <row r="408" spans="11:13" x14ac:dyDescent="0.25">
      <c r="K408" s="196"/>
      <c r="L408" s="196"/>
      <c r="M408" s="48"/>
    </row>
    <row r="409" spans="11:13" x14ac:dyDescent="0.25">
      <c r="K409" s="196"/>
      <c r="L409" s="196"/>
      <c r="M409" s="48"/>
    </row>
    <row r="410" spans="11:13" x14ac:dyDescent="0.25">
      <c r="K410" s="196"/>
      <c r="L410" s="196"/>
      <c r="M410" s="48"/>
    </row>
    <row r="411" spans="11:13" x14ac:dyDescent="0.25">
      <c r="K411" s="196"/>
      <c r="L411" s="196"/>
      <c r="M411" s="48"/>
    </row>
    <row r="412" spans="11:13" x14ac:dyDescent="0.25">
      <c r="K412" s="196"/>
      <c r="L412" s="196"/>
      <c r="M412" s="48"/>
    </row>
    <row r="413" spans="11:13" x14ac:dyDescent="0.25">
      <c r="K413" s="196"/>
      <c r="L413" s="196"/>
      <c r="M413" s="48"/>
    </row>
    <row r="414" spans="11:13" x14ac:dyDescent="0.25">
      <c r="K414" s="196"/>
      <c r="L414" s="196"/>
      <c r="M414" s="48"/>
    </row>
    <row r="415" spans="11:13" x14ac:dyDescent="0.25">
      <c r="K415" s="196"/>
      <c r="L415" s="196"/>
      <c r="M415" s="48"/>
    </row>
    <row r="416" spans="11:13" x14ac:dyDescent="0.25">
      <c r="K416" s="196"/>
      <c r="L416" s="196"/>
      <c r="M416" s="48"/>
    </row>
    <row r="417" spans="11:13" x14ac:dyDescent="0.25">
      <c r="K417" s="196"/>
      <c r="L417" s="196"/>
      <c r="M417" s="48"/>
    </row>
    <row r="418" spans="11:13" x14ac:dyDescent="0.25">
      <c r="K418" s="196"/>
      <c r="L418" s="196"/>
      <c r="M418" s="48"/>
    </row>
    <row r="419" spans="11:13" x14ac:dyDescent="0.25">
      <c r="K419" s="196"/>
      <c r="L419" s="196"/>
      <c r="M419" s="48"/>
    </row>
    <row r="420" spans="11:13" x14ac:dyDescent="0.25">
      <c r="K420" s="196"/>
      <c r="L420" s="196"/>
      <c r="M420" s="48"/>
    </row>
    <row r="421" spans="11:13" x14ac:dyDescent="0.25">
      <c r="K421" s="196"/>
      <c r="L421" s="196"/>
      <c r="M421" s="48"/>
    </row>
    <row r="422" spans="11:13" x14ac:dyDescent="0.25">
      <c r="K422" s="196"/>
      <c r="L422" s="196"/>
      <c r="M422" s="48"/>
    </row>
    <row r="423" spans="11:13" x14ac:dyDescent="0.25">
      <c r="K423" s="196"/>
      <c r="L423" s="196"/>
      <c r="M423" s="48"/>
    </row>
    <row r="424" spans="11:13" x14ac:dyDescent="0.25">
      <c r="K424" s="196"/>
      <c r="L424" s="196"/>
      <c r="M424" s="48"/>
    </row>
    <row r="425" spans="11:13" x14ac:dyDescent="0.25">
      <c r="K425" s="196"/>
      <c r="L425" s="196"/>
      <c r="M425" s="48"/>
    </row>
    <row r="426" spans="11:13" x14ac:dyDescent="0.25">
      <c r="K426" s="196"/>
      <c r="L426" s="196"/>
      <c r="M426" s="48"/>
    </row>
    <row r="427" spans="11:13" x14ac:dyDescent="0.25">
      <c r="K427" s="196"/>
      <c r="L427" s="196"/>
      <c r="M427" s="48"/>
    </row>
    <row r="428" spans="11:13" x14ac:dyDescent="0.25">
      <c r="K428" s="196"/>
      <c r="L428" s="196"/>
      <c r="M428" s="48"/>
    </row>
    <row r="429" spans="11:13" x14ac:dyDescent="0.25">
      <c r="K429" s="196"/>
      <c r="L429" s="196"/>
      <c r="M429" s="48"/>
    </row>
    <row r="430" spans="11:13" x14ac:dyDescent="0.25">
      <c r="K430" s="196"/>
      <c r="L430" s="196"/>
      <c r="M430" s="48"/>
    </row>
    <row r="431" spans="11:13" x14ac:dyDescent="0.25">
      <c r="K431" s="196"/>
      <c r="L431" s="196"/>
      <c r="M431" s="48"/>
    </row>
    <row r="432" spans="11:13" x14ac:dyDescent="0.25">
      <c r="K432" s="196"/>
      <c r="L432" s="196"/>
      <c r="M432" s="48"/>
    </row>
    <row r="433" spans="11:13" x14ac:dyDescent="0.25">
      <c r="K433" s="196"/>
      <c r="L433" s="196"/>
      <c r="M433" s="48"/>
    </row>
    <row r="434" spans="11:13" x14ac:dyDescent="0.25">
      <c r="K434" s="196"/>
      <c r="L434" s="196"/>
      <c r="M434" s="48"/>
    </row>
    <row r="435" spans="11:13" x14ac:dyDescent="0.25">
      <c r="K435" s="196"/>
      <c r="L435" s="196"/>
      <c r="M435" s="48"/>
    </row>
    <row r="436" spans="11:13" x14ac:dyDescent="0.25">
      <c r="K436" s="196"/>
      <c r="L436" s="196"/>
      <c r="M436" s="48"/>
    </row>
    <row r="437" spans="11:13" x14ac:dyDescent="0.25">
      <c r="K437" s="196"/>
      <c r="L437" s="196"/>
      <c r="M437" s="48"/>
    </row>
    <row r="438" spans="11:13" x14ac:dyDescent="0.25">
      <c r="K438" s="196"/>
      <c r="L438" s="196"/>
      <c r="M438" s="48"/>
    </row>
    <row r="439" spans="11:13" x14ac:dyDescent="0.25">
      <c r="K439" s="196"/>
      <c r="L439" s="196"/>
      <c r="M439" s="48"/>
    </row>
    <row r="440" spans="11:13" x14ac:dyDescent="0.25">
      <c r="K440" s="196"/>
      <c r="L440" s="196"/>
      <c r="M440" s="48"/>
    </row>
    <row r="441" spans="11:13" x14ac:dyDescent="0.25">
      <c r="K441" s="196"/>
      <c r="L441" s="196"/>
      <c r="M441" s="48"/>
    </row>
    <row r="442" spans="11:13" x14ac:dyDescent="0.25">
      <c r="K442" s="196"/>
      <c r="L442" s="196"/>
      <c r="M442" s="48"/>
    </row>
    <row r="443" spans="11:13" x14ac:dyDescent="0.25">
      <c r="K443" s="196"/>
      <c r="L443" s="196"/>
      <c r="M443" s="48"/>
    </row>
    <row r="444" spans="11:13" x14ac:dyDescent="0.25">
      <c r="K444" s="196"/>
      <c r="L444" s="196"/>
      <c r="M444" s="48"/>
    </row>
    <row r="445" spans="11:13" x14ac:dyDescent="0.25">
      <c r="K445" s="196"/>
      <c r="L445" s="196"/>
      <c r="M445" s="48"/>
    </row>
    <row r="446" spans="11:13" x14ac:dyDescent="0.25">
      <c r="K446" s="196"/>
      <c r="L446" s="196"/>
      <c r="M446" s="48"/>
    </row>
    <row r="447" spans="11:13" x14ac:dyDescent="0.25">
      <c r="K447" s="196"/>
      <c r="L447" s="196"/>
      <c r="M447" s="48"/>
    </row>
    <row r="448" spans="11:13" x14ac:dyDescent="0.25">
      <c r="K448" s="196"/>
      <c r="L448" s="196"/>
      <c r="M448" s="48"/>
    </row>
    <row r="449" spans="11:13" x14ac:dyDescent="0.25">
      <c r="K449" s="196"/>
      <c r="L449" s="196"/>
      <c r="M449" s="48"/>
    </row>
    <row r="450" spans="11:13" x14ac:dyDescent="0.25">
      <c r="K450" s="196"/>
      <c r="L450" s="196"/>
      <c r="M450" s="48"/>
    </row>
    <row r="451" spans="11:13" x14ac:dyDescent="0.25">
      <c r="K451" s="196"/>
      <c r="L451" s="196"/>
      <c r="M451" s="48"/>
    </row>
    <row r="452" spans="11:13" x14ac:dyDescent="0.25">
      <c r="K452" s="196"/>
      <c r="L452" s="196"/>
      <c r="M452" s="48"/>
    </row>
    <row r="453" spans="11:13" x14ac:dyDescent="0.25">
      <c r="K453" s="196"/>
      <c r="L453" s="196"/>
      <c r="M453" s="48"/>
    </row>
    <row r="454" spans="11:13" x14ac:dyDescent="0.25">
      <c r="K454" s="196"/>
      <c r="L454" s="196"/>
      <c r="M454" s="48"/>
    </row>
    <row r="455" spans="11:13" x14ac:dyDescent="0.25">
      <c r="K455" s="196"/>
      <c r="L455" s="196"/>
      <c r="M455" s="48"/>
    </row>
    <row r="456" spans="11:13" x14ac:dyDescent="0.25">
      <c r="K456" s="196"/>
      <c r="L456" s="196"/>
      <c r="M456" s="48"/>
    </row>
    <row r="457" spans="11:13" x14ac:dyDescent="0.25">
      <c r="K457" s="196"/>
      <c r="L457" s="196"/>
      <c r="M457" s="48"/>
    </row>
    <row r="458" spans="11:13" x14ac:dyDescent="0.25">
      <c r="K458" s="196"/>
      <c r="L458" s="196"/>
      <c r="M458" s="48"/>
    </row>
    <row r="459" spans="11:13" x14ac:dyDescent="0.25">
      <c r="K459" s="196"/>
      <c r="L459" s="196"/>
      <c r="M459" s="48"/>
    </row>
    <row r="460" spans="11:13" x14ac:dyDescent="0.25">
      <c r="K460" s="196"/>
      <c r="L460" s="196"/>
      <c r="M460" s="48"/>
    </row>
    <row r="461" spans="11:13" x14ac:dyDescent="0.25">
      <c r="K461" s="196"/>
      <c r="L461" s="196"/>
      <c r="M461" s="48"/>
    </row>
    <row r="462" spans="11:13" x14ac:dyDescent="0.25">
      <c r="K462" s="196"/>
      <c r="L462" s="196"/>
      <c r="M462" s="48"/>
    </row>
    <row r="463" spans="11:13" x14ac:dyDescent="0.25">
      <c r="K463" s="196"/>
      <c r="L463" s="196"/>
      <c r="M463" s="48"/>
    </row>
    <row r="464" spans="11:13" x14ac:dyDescent="0.25">
      <c r="K464" s="196"/>
      <c r="L464" s="196"/>
      <c r="M464" s="48"/>
    </row>
    <row r="465" spans="11:13" x14ac:dyDescent="0.25">
      <c r="K465" s="196"/>
      <c r="L465" s="196"/>
      <c r="M465" s="48"/>
    </row>
    <row r="466" spans="11:13" x14ac:dyDescent="0.25">
      <c r="K466" s="196"/>
      <c r="L466" s="196"/>
      <c r="M466" s="48"/>
    </row>
    <row r="467" spans="11:13" x14ac:dyDescent="0.25">
      <c r="K467" s="196"/>
      <c r="L467" s="196"/>
      <c r="M467" s="48"/>
    </row>
    <row r="468" spans="11:13" x14ac:dyDescent="0.25">
      <c r="K468" s="196"/>
      <c r="L468" s="196"/>
      <c r="M468" s="48"/>
    </row>
    <row r="469" spans="11:13" x14ac:dyDescent="0.25">
      <c r="K469" s="196"/>
      <c r="L469" s="196"/>
      <c r="M469" s="48"/>
    </row>
    <row r="470" spans="11:13" x14ac:dyDescent="0.25">
      <c r="K470" s="196"/>
      <c r="L470" s="196"/>
      <c r="M470" s="48"/>
    </row>
    <row r="471" spans="11:13" x14ac:dyDescent="0.25">
      <c r="K471" s="196"/>
      <c r="L471" s="196"/>
      <c r="M471" s="48"/>
    </row>
    <row r="472" spans="11:13" x14ac:dyDescent="0.25">
      <c r="K472" s="196"/>
      <c r="L472" s="196"/>
      <c r="M472" s="48"/>
    </row>
    <row r="473" spans="11:13" x14ac:dyDescent="0.25">
      <c r="K473" s="196"/>
      <c r="L473" s="196"/>
      <c r="M473" s="48"/>
    </row>
    <row r="474" spans="11:13" x14ac:dyDescent="0.25">
      <c r="K474" s="196"/>
      <c r="L474" s="196"/>
      <c r="M474" s="48"/>
    </row>
    <row r="475" spans="11:13" x14ac:dyDescent="0.25">
      <c r="K475" s="196"/>
      <c r="L475" s="196"/>
      <c r="M475" s="48"/>
    </row>
    <row r="476" spans="11:13" x14ac:dyDescent="0.25">
      <c r="K476" s="196"/>
      <c r="L476" s="196"/>
      <c r="M476" s="48"/>
    </row>
    <row r="477" spans="11:13" x14ac:dyDescent="0.25">
      <c r="K477" s="196"/>
      <c r="L477" s="196"/>
      <c r="M477" s="48"/>
    </row>
    <row r="478" spans="11:13" x14ac:dyDescent="0.25">
      <c r="K478" s="196"/>
      <c r="L478" s="196"/>
      <c r="M478" s="48"/>
    </row>
    <row r="479" spans="11:13" x14ac:dyDescent="0.25">
      <c r="K479" s="196"/>
      <c r="L479" s="196"/>
      <c r="M479" s="48"/>
    </row>
    <row r="480" spans="11:13" x14ac:dyDescent="0.25">
      <c r="K480" s="196"/>
      <c r="L480" s="196"/>
      <c r="M480" s="48"/>
    </row>
    <row r="481" spans="11:13" x14ac:dyDescent="0.25">
      <c r="K481" s="196"/>
      <c r="L481" s="196"/>
      <c r="M481" s="48"/>
    </row>
    <row r="482" spans="11:13" x14ac:dyDescent="0.25">
      <c r="K482" s="196"/>
      <c r="L482" s="196"/>
      <c r="M482" s="48"/>
    </row>
    <row r="483" spans="11:13" x14ac:dyDescent="0.25">
      <c r="K483" s="196"/>
      <c r="L483" s="196"/>
      <c r="M483" s="48"/>
    </row>
    <row r="484" spans="11:13" x14ac:dyDescent="0.25">
      <c r="K484" s="196"/>
      <c r="L484" s="196"/>
      <c r="M484" s="48"/>
    </row>
    <row r="485" spans="11:13" x14ac:dyDescent="0.25">
      <c r="K485" s="196"/>
      <c r="L485" s="196"/>
      <c r="M485" s="48"/>
    </row>
    <row r="486" spans="11:13" x14ac:dyDescent="0.25">
      <c r="K486" s="196"/>
      <c r="L486" s="196"/>
      <c r="M486" s="48"/>
    </row>
    <row r="487" spans="11:13" x14ac:dyDescent="0.25">
      <c r="K487" s="196"/>
      <c r="L487" s="196"/>
      <c r="M487" s="48"/>
    </row>
    <row r="488" spans="11:13" x14ac:dyDescent="0.25">
      <c r="K488" s="196"/>
      <c r="L488" s="196"/>
      <c r="M488" s="48"/>
    </row>
    <row r="489" spans="11:13" x14ac:dyDescent="0.25">
      <c r="K489" s="196"/>
      <c r="L489" s="196"/>
      <c r="M489" s="48"/>
    </row>
    <row r="490" spans="11:13" x14ac:dyDescent="0.25">
      <c r="K490" s="196"/>
      <c r="L490" s="196"/>
      <c r="M490" s="48"/>
    </row>
    <row r="491" spans="11:13" x14ac:dyDescent="0.25">
      <c r="K491" s="196"/>
      <c r="L491" s="196"/>
      <c r="M491" s="48"/>
    </row>
    <row r="492" spans="11:13" x14ac:dyDescent="0.25">
      <c r="K492" s="196"/>
      <c r="L492" s="196"/>
      <c r="M492" s="48"/>
    </row>
    <row r="493" spans="11:13" x14ac:dyDescent="0.25">
      <c r="K493" s="196"/>
      <c r="L493" s="196"/>
      <c r="M493" s="48"/>
    </row>
    <row r="494" spans="11:13" x14ac:dyDescent="0.25">
      <c r="K494" s="196"/>
      <c r="L494" s="196"/>
      <c r="M494" s="48"/>
    </row>
    <row r="495" spans="11:13" x14ac:dyDescent="0.25">
      <c r="K495" s="196"/>
      <c r="L495" s="196"/>
      <c r="M495" s="48"/>
    </row>
    <row r="496" spans="11:13" x14ac:dyDescent="0.25">
      <c r="K496" s="196"/>
      <c r="L496" s="196"/>
      <c r="M496" s="48"/>
    </row>
    <row r="497" spans="11:13" x14ac:dyDescent="0.25">
      <c r="K497" s="196"/>
      <c r="L497" s="196"/>
      <c r="M497" s="48"/>
    </row>
    <row r="498" spans="11:13" x14ac:dyDescent="0.25">
      <c r="K498" s="196"/>
      <c r="L498" s="196"/>
      <c r="M498" s="48"/>
    </row>
    <row r="499" spans="11:13" x14ac:dyDescent="0.25">
      <c r="K499" s="196"/>
      <c r="L499" s="196"/>
      <c r="M499" s="48"/>
    </row>
    <row r="500" spans="11:13" x14ac:dyDescent="0.25">
      <c r="K500" s="196"/>
      <c r="L500" s="196"/>
      <c r="M500" s="48"/>
    </row>
    <row r="501" spans="11:13" x14ac:dyDescent="0.25">
      <c r="K501" s="196"/>
      <c r="L501" s="196"/>
      <c r="M501" s="48"/>
    </row>
    <row r="502" spans="11:13" x14ac:dyDescent="0.25">
      <c r="K502" s="196"/>
      <c r="L502" s="196"/>
      <c r="M502" s="48"/>
    </row>
    <row r="503" spans="11:13" x14ac:dyDescent="0.25">
      <c r="K503" s="196"/>
      <c r="L503" s="196"/>
      <c r="M503" s="48"/>
    </row>
    <row r="504" spans="11:13" x14ac:dyDescent="0.25">
      <c r="K504" s="196"/>
      <c r="L504" s="196"/>
      <c r="M504" s="48"/>
    </row>
    <row r="505" spans="11:13" x14ac:dyDescent="0.25">
      <c r="K505" s="196"/>
      <c r="L505" s="196"/>
      <c r="M505" s="48"/>
    </row>
    <row r="506" spans="11:13" x14ac:dyDescent="0.25">
      <c r="K506" s="196"/>
      <c r="L506" s="196"/>
      <c r="M506" s="48"/>
    </row>
    <row r="507" spans="11:13" x14ac:dyDescent="0.25">
      <c r="K507" s="196"/>
      <c r="L507" s="196"/>
      <c r="M507" s="48"/>
    </row>
    <row r="508" spans="11:13" x14ac:dyDescent="0.25">
      <c r="K508" s="196"/>
      <c r="L508" s="196"/>
      <c r="M508" s="48"/>
    </row>
    <row r="509" spans="11:13" x14ac:dyDescent="0.25">
      <c r="K509" s="196"/>
      <c r="L509" s="196"/>
      <c r="M509" s="48"/>
    </row>
    <row r="510" spans="11:13" x14ac:dyDescent="0.25">
      <c r="K510" s="196"/>
      <c r="L510" s="196"/>
      <c r="M510" s="48"/>
    </row>
    <row r="511" spans="11:13" x14ac:dyDescent="0.25">
      <c r="K511" s="196"/>
      <c r="L511" s="196"/>
      <c r="M511" s="48"/>
    </row>
    <row r="512" spans="11:13" x14ac:dyDescent="0.25">
      <c r="K512" s="196"/>
      <c r="L512" s="196"/>
      <c r="M512" s="48"/>
    </row>
    <row r="513" spans="11:13" x14ac:dyDescent="0.25">
      <c r="K513" s="196"/>
      <c r="L513" s="196"/>
      <c r="M513" s="48"/>
    </row>
    <row r="514" spans="11:13" x14ac:dyDescent="0.25">
      <c r="K514" s="196"/>
      <c r="L514" s="196"/>
      <c r="M514" s="48"/>
    </row>
    <row r="515" spans="11:13" x14ac:dyDescent="0.25">
      <c r="K515" s="196"/>
      <c r="L515" s="196"/>
      <c r="M515" s="48"/>
    </row>
    <row r="516" spans="11:13" x14ac:dyDescent="0.25">
      <c r="K516" s="196"/>
      <c r="L516" s="196"/>
      <c r="M516" s="48"/>
    </row>
    <row r="517" spans="11:13" x14ac:dyDescent="0.25">
      <c r="K517" s="196"/>
      <c r="L517" s="196"/>
      <c r="M517" s="48"/>
    </row>
    <row r="518" spans="11:13" x14ac:dyDescent="0.25">
      <c r="K518" s="196"/>
      <c r="L518" s="196"/>
      <c r="M518" s="48"/>
    </row>
    <row r="519" spans="11:13" x14ac:dyDescent="0.25">
      <c r="K519" s="196"/>
      <c r="L519" s="196"/>
      <c r="M519" s="48"/>
    </row>
    <row r="520" spans="11:13" x14ac:dyDescent="0.25">
      <c r="K520" s="196"/>
      <c r="L520" s="196"/>
      <c r="M520" s="48"/>
    </row>
    <row r="521" spans="11:13" x14ac:dyDescent="0.25">
      <c r="K521" s="196"/>
      <c r="L521" s="196"/>
      <c r="M521" s="48"/>
    </row>
    <row r="522" spans="11:13" x14ac:dyDescent="0.25">
      <c r="K522" s="196"/>
      <c r="L522" s="196"/>
      <c r="M522" s="48"/>
    </row>
    <row r="523" spans="11:13" x14ac:dyDescent="0.25">
      <c r="K523" s="196"/>
      <c r="L523" s="196"/>
      <c r="M523" s="48"/>
    </row>
    <row r="524" spans="11:13" x14ac:dyDescent="0.25">
      <c r="K524" s="196"/>
      <c r="L524" s="196"/>
      <c r="M524" s="48"/>
    </row>
    <row r="525" spans="11:13" x14ac:dyDescent="0.25">
      <c r="K525" s="196"/>
      <c r="L525" s="196"/>
      <c r="M525" s="48"/>
    </row>
    <row r="526" spans="11:13" x14ac:dyDescent="0.25">
      <c r="K526" s="196"/>
      <c r="L526" s="196"/>
      <c r="M526" s="48"/>
    </row>
    <row r="527" spans="11:13" x14ac:dyDescent="0.25">
      <c r="K527" s="196"/>
      <c r="L527" s="196"/>
      <c r="M527" s="48"/>
    </row>
    <row r="528" spans="11:13" x14ac:dyDescent="0.25">
      <c r="K528" s="196"/>
      <c r="L528" s="196"/>
      <c r="M528" s="48"/>
    </row>
    <row r="529" spans="11:13" x14ac:dyDescent="0.25">
      <c r="K529" s="196"/>
      <c r="L529" s="196"/>
      <c r="M529" s="48"/>
    </row>
    <row r="530" spans="11:13" x14ac:dyDescent="0.25">
      <c r="K530" s="196"/>
      <c r="L530" s="196"/>
      <c r="M530" s="48"/>
    </row>
    <row r="531" spans="11:13" x14ac:dyDescent="0.25">
      <c r="K531" s="196"/>
      <c r="L531" s="196"/>
      <c r="M531" s="48"/>
    </row>
    <row r="532" spans="11:13" x14ac:dyDescent="0.25">
      <c r="K532" s="196"/>
      <c r="L532" s="196"/>
      <c r="M532" s="48"/>
    </row>
    <row r="533" spans="11:13" x14ac:dyDescent="0.25">
      <c r="K533" s="196"/>
      <c r="L533" s="196"/>
      <c r="M533" s="48"/>
    </row>
    <row r="534" spans="11:13" x14ac:dyDescent="0.25">
      <c r="K534" s="196"/>
      <c r="L534" s="196"/>
      <c r="M534" s="48"/>
    </row>
    <row r="535" spans="11:13" x14ac:dyDescent="0.25">
      <c r="K535" s="196"/>
      <c r="L535" s="196"/>
      <c r="M535" s="48"/>
    </row>
    <row r="536" spans="11:13" x14ac:dyDescent="0.25">
      <c r="K536" s="196"/>
      <c r="L536" s="196"/>
      <c r="M536" s="48"/>
    </row>
    <row r="537" spans="11:13" x14ac:dyDescent="0.25">
      <c r="K537" s="196"/>
      <c r="L537" s="196"/>
      <c r="M537" s="48"/>
    </row>
    <row r="538" spans="11:13" x14ac:dyDescent="0.25">
      <c r="K538" s="196"/>
      <c r="L538" s="196"/>
      <c r="M538" s="48"/>
    </row>
    <row r="539" spans="11:13" x14ac:dyDescent="0.25">
      <c r="K539" s="196"/>
      <c r="L539" s="196"/>
      <c r="M539" s="48"/>
    </row>
    <row r="540" spans="11:13" x14ac:dyDescent="0.25">
      <c r="K540" s="196"/>
      <c r="L540" s="196"/>
      <c r="M540" s="48"/>
    </row>
    <row r="541" spans="11:13" x14ac:dyDescent="0.25">
      <c r="K541" s="196"/>
      <c r="L541" s="196"/>
      <c r="M541" s="48"/>
    </row>
    <row r="542" spans="11:13" x14ac:dyDescent="0.25">
      <c r="K542" s="196"/>
      <c r="L542" s="196"/>
      <c r="M542" s="48"/>
    </row>
    <row r="543" spans="11:13" x14ac:dyDescent="0.25">
      <c r="K543" s="196"/>
      <c r="L543" s="196"/>
      <c r="M543" s="48"/>
    </row>
    <row r="544" spans="11:13" x14ac:dyDescent="0.25">
      <c r="K544" s="196"/>
      <c r="L544" s="196"/>
      <c r="M544" s="48"/>
    </row>
    <row r="545" spans="11:13" x14ac:dyDescent="0.25">
      <c r="K545" s="196"/>
      <c r="L545" s="196"/>
      <c r="M545" s="48"/>
    </row>
    <row r="546" spans="11:13" x14ac:dyDescent="0.25">
      <c r="K546" s="196"/>
      <c r="L546" s="196"/>
      <c r="M546" s="48"/>
    </row>
    <row r="547" spans="11:13" x14ac:dyDescent="0.25">
      <c r="K547" s="196"/>
      <c r="L547" s="196"/>
      <c r="M547" s="48"/>
    </row>
    <row r="548" spans="11:13" x14ac:dyDescent="0.25">
      <c r="K548" s="196"/>
      <c r="L548" s="196"/>
      <c r="M548" s="48"/>
    </row>
    <row r="549" spans="11:13" x14ac:dyDescent="0.25">
      <c r="K549" s="196"/>
      <c r="L549" s="196"/>
      <c r="M549" s="48"/>
    </row>
    <row r="550" spans="11:13" x14ac:dyDescent="0.25">
      <c r="K550" s="196"/>
      <c r="L550" s="196"/>
      <c r="M550" s="48"/>
    </row>
    <row r="551" spans="11:13" x14ac:dyDescent="0.25">
      <c r="K551" s="196"/>
      <c r="L551" s="196"/>
      <c r="M551" s="48"/>
    </row>
    <row r="552" spans="11:13" x14ac:dyDescent="0.25">
      <c r="K552" s="196"/>
      <c r="L552" s="196"/>
      <c r="M552" s="48"/>
    </row>
    <row r="553" spans="11:13" x14ac:dyDescent="0.25">
      <c r="K553" s="196"/>
      <c r="L553" s="196"/>
      <c r="M553" s="48"/>
    </row>
    <row r="554" spans="11:13" x14ac:dyDescent="0.25">
      <c r="K554" s="196"/>
      <c r="L554" s="196"/>
      <c r="M554" s="48"/>
    </row>
    <row r="555" spans="11:13" x14ac:dyDescent="0.25">
      <c r="K555" s="196"/>
      <c r="L555" s="196"/>
      <c r="M555" s="48"/>
    </row>
    <row r="556" spans="11:13" x14ac:dyDescent="0.25">
      <c r="K556" s="196"/>
      <c r="L556" s="196"/>
      <c r="M556" s="48"/>
    </row>
    <row r="557" spans="11:13" x14ac:dyDescent="0.25">
      <c r="K557" s="196"/>
      <c r="L557" s="196"/>
      <c r="M557" s="48"/>
    </row>
    <row r="558" spans="11:13" x14ac:dyDescent="0.25">
      <c r="K558" s="196"/>
      <c r="L558" s="196"/>
      <c r="M558" s="48"/>
    </row>
    <row r="559" spans="11:13" x14ac:dyDescent="0.25">
      <c r="K559" s="196"/>
      <c r="L559" s="196"/>
      <c r="M559" s="48"/>
    </row>
    <row r="560" spans="11:13" x14ac:dyDescent="0.25">
      <c r="K560" s="196"/>
      <c r="L560" s="196"/>
      <c r="M560" s="48"/>
    </row>
    <row r="561" spans="11:13" x14ac:dyDescent="0.25">
      <c r="K561" s="196"/>
      <c r="L561" s="196"/>
      <c r="M561" s="48"/>
    </row>
    <row r="562" spans="11:13" x14ac:dyDescent="0.25">
      <c r="K562" s="196"/>
      <c r="L562" s="196"/>
      <c r="M562" s="48"/>
    </row>
    <row r="563" spans="11:13" x14ac:dyDescent="0.25">
      <c r="K563" s="196"/>
      <c r="L563" s="196"/>
      <c r="M563" s="48"/>
    </row>
    <row r="564" spans="11:13" x14ac:dyDescent="0.25">
      <c r="K564" s="196"/>
      <c r="L564" s="196"/>
      <c r="M564" s="48"/>
    </row>
    <row r="565" spans="11:13" x14ac:dyDescent="0.25">
      <c r="K565" s="196"/>
      <c r="L565" s="196"/>
      <c r="M565" s="48"/>
    </row>
    <row r="566" spans="11:13" x14ac:dyDescent="0.25">
      <c r="K566" s="196"/>
      <c r="L566" s="196"/>
      <c r="M566" s="48"/>
    </row>
    <row r="567" spans="11:13" x14ac:dyDescent="0.25">
      <c r="K567" s="196"/>
      <c r="L567" s="196"/>
      <c r="M567" s="48"/>
    </row>
    <row r="568" spans="11:13" x14ac:dyDescent="0.25">
      <c r="K568" s="196"/>
      <c r="L568" s="196"/>
      <c r="M568" s="48"/>
    </row>
    <row r="569" spans="11:13" x14ac:dyDescent="0.25">
      <c r="K569" s="196"/>
      <c r="L569" s="196"/>
      <c r="M569" s="48"/>
    </row>
    <row r="570" spans="11:13" x14ac:dyDescent="0.25">
      <c r="K570" s="196"/>
      <c r="L570" s="196"/>
      <c r="M570" s="48"/>
    </row>
    <row r="571" spans="11:13" x14ac:dyDescent="0.25">
      <c r="K571" s="196"/>
      <c r="L571" s="196"/>
      <c r="M571" s="48"/>
    </row>
    <row r="572" spans="11:13" x14ac:dyDescent="0.25">
      <c r="K572" s="196"/>
      <c r="L572" s="196"/>
      <c r="M572" s="48"/>
    </row>
    <row r="573" spans="11:13" x14ac:dyDescent="0.25">
      <c r="K573" s="196"/>
      <c r="L573" s="196"/>
      <c r="M573" s="48"/>
    </row>
    <row r="574" spans="11:13" x14ac:dyDescent="0.25">
      <c r="K574" s="196"/>
      <c r="L574" s="196"/>
      <c r="M574" s="48"/>
    </row>
    <row r="575" spans="11:13" x14ac:dyDescent="0.25">
      <c r="K575" s="196"/>
      <c r="L575" s="196"/>
      <c r="M575" s="48"/>
    </row>
    <row r="576" spans="11:13" x14ac:dyDescent="0.25">
      <c r="K576" s="196"/>
      <c r="L576" s="196"/>
      <c r="M576" s="48"/>
    </row>
    <row r="577" spans="11:13" x14ac:dyDescent="0.25">
      <c r="K577" s="196"/>
      <c r="L577" s="196"/>
      <c r="M577" s="48"/>
    </row>
    <row r="578" spans="11:13" x14ac:dyDescent="0.25">
      <c r="K578" s="196"/>
      <c r="L578" s="196"/>
      <c r="M578" s="48"/>
    </row>
    <row r="579" spans="11:13" x14ac:dyDescent="0.25">
      <c r="K579" s="196"/>
      <c r="L579" s="196"/>
      <c r="M579" s="48"/>
    </row>
    <row r="580" spans="11:13" x14ac:dyDescent="0.25">
      <c r="K580" s="196"/>
      <c r="L580" s="196"/>
      <c r="M580" s="48"/>
    </row>
    <row r="581" spans="11:13" x14ac:dyDescent="0.25">
      <c r="K581" s="196"/>
      <c r="L581" s="196"/>
      <c r="M581" s="48"/>
    </row>
    <row r="582" spans="11:13" x14ac:dyDescent="0.25">
      <c r="K582" s="196"/>
      <c r="L582" s="196"/>
      <c r="M582" s="48"/>
    </row>
    <row r="583" spans="11:13" x14ac:dyDescent="0.25">
      <c r="K583" s="196"/>
      <c r="L583" s="196"/>
      <c r="M583" s="48"/>
    </row>
    <row r="584" spans="11:13" x14ac:dyDescent="0.25">
      <c r="K584" s="196"/>
      <c r="L584" s="196"/>
      <c r="M584" s="48"/>
    </row>
    <row r="585" spans="11:13" x14ac:dyDescent="0.25">
      <c r="K585" s="196"/>
      <c r="L585" s="196"/>
      <c r="M585" s="48"/>
    </row>
    <row r="586" spans="11:13" x14ac:dyDescent="0.25">
      <c r="K586" s="196"/>
      <c r="L586" s="196"/>
      <c r="M586" s="48"/>
    </row>
    <row r="587" spans="11:13" x14ac:dyDescent="0.25">
      <c r="K587" s="196"/>
      <c r="L587" s="196"/>
      <c r="M587" s="48"/>
    </row>
    <row r="588" spans="11:13" x14ac:dyDescent="0.25">
      <c r="K588" s="196"/>
      <c r="L588" s="196"/>
      <c r="M588" s="48"/>
    </row>
    <row r="589" spans="11:13" x14ac:dyDescent="0.25">
      <c r="K589" s="196"/>
      <c r="L589" s="196"/>
      <c r="M589" s="48"/>
    </row>
    <row r="590" spans="11:13" x14ac:dyDescent="0.25">
      <c r="K590" s="196"/>
      <c r="L590" s="196"/>
      <c r="M590" s="48"/>
    </row>
    <row r="591" spans="11:13" x14ac:dyDescent="0.25">
      <c r="K591" s="196"/>
      <c r="L591" s="196"/>
      <c r="M591" s="48"/>
    </row>
    <row r="592" spans="11:13" x14ac:dyDescent="0.25">
      <c r="K592" s="196"/>
      <c r="L592" s="196"/>
      <c r="M592" s="48"/>
    </row>
    <row r="593" spans="11:13" x14ac:dyDescent="0.25">
      <c r="K593" s="196"/>
      <c r="L593" s="196"/>
      <c r="M593" s="48"/>
    </row>
    <row r="594" spans="11:13" x14ac:dyDescent="0.25">
      <c r="K594" s="196"/>
      <c r="L594" s="196"/>
      <c r="M594" s="48"/>
    </row>
    <row r="595" spans="11:13" x14ac:dyDescent="0.25">
      <c r="K595" s="196"/>
      <c r="L595" s="196"/>
      <c r="M595" s="48"/>
    </row>
    <row r="596" spans="11:13" x14ac:dyDescent="0.25">
      <c r="K596" s="196"/>
      <c r="L596" s="196"/>
      <c r="M596" s="48"/>
    </row>
    <row r="597" spans="11:13" x14ac:dyDescent="0.25">
      <c r="K597" s="196"/>
      <c r="L597" s="196"/>
      <c r="M597" s="48"/>
    </row>
    <row r="598" spans="11:13" x14ac:dyDescent="0.25">
      <c r="K598" s="196"/>
      <c r="L598" s="196"/>
      <c r="M598" s="48"/>
    </row>
    <row r="599" spans="11:13" x14ac:dyDescent="0.25">
      <c r="K599" s="196"/>
      <c r="L599" s="196"/>
      <c r="M599" s="48"/>
    </row>
    <row r="600" spans="11:13" x14ac:dyDescent="0.25">
      <c r="K600" s="196"/>
      <c r="L600" s="196"/>
      <c r="M600" s="48"/>
    </row>
    <row r="601" spans="11:13" x14ac:dyDescent="0.25">
      <c r="K601" s="196"/>
      <c r="L601" s="196"/>
      <c r="M601" s="48"/>
    </row>
    <row r="602" spans="11:13" x14ac:dyDescent="0.25">
      <c r="K602" s="196"/>
      <c r="L602" s="196"/>
      <c r="M602" s="48"/>
    </row>
    <row r="603" spans="11:13" x14ac:dyDescent="0.25">
      <c r="K603" s="196"/>
      <c r="L603" s="196"/>
      <c r="M603" s="48"/>
    </row>
    <row r="604" spans="11:13" x14ac:dyDescent="0.25">
      <c r="K604" s="196"/>
      <c r="L604" s="196"/>
      <c r="M604" s="48"/>
    </row>
    <row r="605" spans="11:13" x14ac:dyDescent="0.25">
      <c r="K605" s="196"/>
      <c r="L605" s="196"/>
      <c r="M605" s="48"/>
    </row>
    <row r="606" spans="11:13" x14ac:dyDescent="0.25">
      <c r="K606" s="196"/>
      <c r="L606" s="196"/>
      <c r="M606" s="48"/>
    </row>
    <row r="607" spans="11:13" x14ac:dyDescent="0.25">
      <c r="K607" s="196"/>
      <c r="L607" s="196"/>
      <c r="M607" s="48"/>
    </row>
    <row r="608" spans="11:13" x14ac:dyDescent="0.25">
      <c r="K608" s="196"/>
      <c r="L608" s="196"/>
      <c r="M608" s="48"/>
    </row>
    <row r="609" spans="11:13" x14ac:dyDescent="0.25">
      <c r="K609" s="196"/>
      <c r="L609" s="196"/>
      <c r="M609" s="48"/>
    </row>
    <row r="610" spans="11:13" x14ac:dyDescent="0.25">
      <c r="K610" s="196"/>
      <c r="L610" s="196"/>
      <c r="M610" s="48"/>
    </row>
    <row r="611" spans="11:13" x14ac:dyDescent="0.25">
      <c r="K611" s="196"/>
      <c r="L611" s="196"/>
      <c r="M611" s="48"/>
    </row>
    <row r="612" spans="11:13" x14ac:dyDescent="0.25">
      <c r="K612" s="196"/>
      <c r="L612" s="196"/>
      <c r="M612" s="48"/>
    </row>
    <row r="613" spans="11:13" x14ac:dyDescent="0.25">
      <c r="K613" s="196"/>
      <c r="L613" s="196"/>
      <c r="M613" s="48"/>
    </row>
    <row r="614" spans="11:13" x14ac:dyDescent="0.25">
      <c r="K614" s="196"/>
      <c r="L614" s="196"/>
      <c r="M614" s="48"/>
    </row>
    <row r="615" spans="11:13" x14ac:dyDescent="0.25">
      <c r="K615" s="196"/>
      <c r="L615" s="196"/>
      <c r="M615" s="48"/>
    </row>
    <row r="616" spans="11:13" x14ac:dyDescent="0.25">
      <c r="K616" s="196"/>
      <c r="L616" s="196"/>
      <c r="M616" s="48"/>
    </row>
    <row r="617" spans="11:13" x14ac:dyDescent="0.25">
      <c r="K617" s="196"/>
      <c r="L617" s="196"/>
      <c r="M617" s="48"/>
    </row>
    <row r="618" spans="11:13" x14ac:dyDescent="0.25">
      <c r="K618" s="196"/>
      <c r="L618" s="196"/>
      <c r="M618" s="48"/>
    </row>
    <row r="619" spans="11:13" x14ac:dyDescent="0.25">
      <c r="K619" s="196"/>
      <c r="L619" s="196"/>
      <c r="M619" s="48"/>
    </row>
    <row r="620" spans="11:13" x14ac:dyDescent="0.25">
      <c r="K620" s="196"/>
      <c r="L620" s="196"/>
      <c r="M620" s="48"/>
    </row>
    <row r="621" spans="11:13" x14ac:dyDescent="0.25">
      <c r="K621" s="196"/>
      <c r="L621" s="196"/>
      <c r="M621" s="48"/>
    </row>
    <row r="622" spans="11:13" x14ac:dyDescent="0.25">
      <c r="K622" s="196"/>
      <c r="L622" s="196"/>
      <c r="M622" s="48"/>
    </row>
    <row r="623" spans="11:13" x14ac:dyDescent="0.25">
      <c r="K623" s="196"/>
      <c r="L623" s="196"/>
      <c r="M623" s="48"/>
    </row>
    <row r="624" spans="11:13" x14ac:dyDescent="0.25">
      <c r="K624" s="196"/>
      <c r="L624" s="196"/>
      <c r="M624" s="48"/>
    </row>
    <row r="625" spans="11:13" x14ac:dyDescent="0.25">
      <c r="K625" s="196"/>
      <c r="L625" s="196"/>
      <c r="M625" s="48"/>
    </row>
    <row r="626" spans="11:13" x14ac:dyDescent="0.25">
      <c r="K626" s="196"/>
      <c r="L626" s="196"/>
      <c r="M626" s="48"/>
    </row>
    <row r="627" spans="11:13" x14ac:dyDescent="0.25">
      <c r="K627" s="196"/>
      <c r="L627" s="196"/>
      <c r="M627" s="48"/>
    </row>
    <row r="628" spans="11:13" x14ac:dyDescent="0.25">
      <c r="K628" s="196"/>
      <c r="L628" s="196"/>
      <c r="M628" s="48"/>
    </row>
    <row r="629" spans="11:13" x14ac:dyDescent="0.25">
      <c r="K629" s="196"/>
      <c r="L629" s="196"/>
      <c r="M629" s="48"/>
    </row>
    <row r="630" spans="11:13" x14ac:dyDescent="0.25">
      <c r="K630" s="196"/>
      <c r="L630" s="196"/>
      <c r="M630" s="48"/>
    </row>
    <row r="631" spans="11:13" x14ac:dyDescent="0.25">
      <c r="K631" s="196"/>
      <c r="L631" s="196"/>
      <c r="M631" s="48"/>
    </row>
    <row r="632" spans="11:13" x14ac:dyDescent="0.25">
      <c r="K632" s="196"/>
      <c r="L632" s="196"/>
      <c r="M632" s="48"/>
    </row>
    <row r="633" spans="11:13" x14ac:dyDescent="0.25">
      <c r="K633" s="196"/>
      <c r="L633" s="196"/>
      <c r="M633" s="48"/>
    </row>
    <row r="634" spans="11:13" x14ac:dyDescent="0.25">
      <c r="K634" s="196"/>
      <c r="L634" s="196"/>
      <c r="M634" s="48"/>
    </row>
    <row r="635" spans="11:13" x14ac:dyDescent="0.25">
      <c r="K635" s="196"/>
      <c r="L635" s="196"/>
      <c r="M635" s="48"/>
    </row>
    <row r="636" spans="11:13" x14ac:dyDescent="0.25">
      <c r="K636" s="196"/>
      <c r="L636" s="196"/>
      <c r="M636" s="48"/>
    </row>
    <row r="637" spans="11:13" x14ac:dyDescent="0.25">
      <c r="K637" s="196"/>
      <c r="L637" s="196"/>
      <c r="M637" s="48"/>
    </row>
    <row r="638" spans="11:13" x14ac:dyDescent="0.25">
      <c r="K638" s="196"/>
      <c r="L638" s="196"/>
      <c r="M638" s="48"/>
    </row>
    <row r="639" spans="11:13" x14ac:dyDescent="0.25">
      <c r="K639" s="196"/>
      <c r="L639" s="196"/>
      <c r="M639" s="48"/>
    </row>
    <row r="640" spans="11:13" x14ac:dyDescent="0.25">
      <c r="K640" s="196"/>
      <c r="L640" s="196"/>
      <c r="M640" s="48"/>
    </row>
    <row r="641" spans="11:13" x14ac:dyDescent="0.25">
      <c r="K641" s="196"/>
      <c r="L641" s="196"/>
      <c r="M641" s="48"/>
    </row>
    <row r="642" spans="11:13" x14ac:dyDescent="0.25">
      <c r="K642" s="196"/>
      <c r="L642" s="196"/>
      <c r="M642" s="48"/>
    </row>
    <row r="643" spans="11:13" x14ac:dyDescent="0.25">
      <c r="K643" s="196"/>
      <c r="L643" s="196"/>
      <c r="M643" s="48"/>
    </row>
    <row r="644" spans="11:13" x14ac:dyDescent="0.25">
      <c r="K644" s="196"/>
      <c r="L644" s="196"/>
      <c r="M644" s="48"/>
    </row>
    <row r="645" spans="11:13" x14ac:dyDescent="0.25">
      <c r="K645" s="196"/>
      <c r="L645" s="196"/>
      <c r="M645" s="48"/>
    </row>
    <row r="646" spans="11:13" x14ac:dyDescent="0.25">
      <c r="K646" s="196"/>
      <c r="L646" s="196"/>
      <c r="M646" s="48"/>
    </row>
    <row r="647" spans="11:13" x14ac:dyDescent="0.25">
      <c r="K647" s="196"/>
      <c r="L647" s="196"/>
      <c r="M647" s="48"/>
    </row>
    <row r="648" spans="11:13" x14ac:dyDescent="0.25">
      <c r="K648" s="196"/>
      <c r="L648" s="196"/>
      <c r="M648" s="48"/>
    </row>
    <row r="649" spans="11:13" x14ac:dyDescent="0.25">
      <c r="K649" s="196"/>
      <c r="L649" s="196"/>
      <c r="M649" s="48"/>
    </row>
    <row r="650" spans="11:13" x14ac:dyDescent="0.25">
      <c r="K650" s="196"/>
      <c r="L650" s="196"/>
      <c r="M650" s="48"/>
    </row>
    <row r="651" spans="11:13" x14ac:dyDescent="0.25">
      <c r="K651" s="196"/>
      <c r="L651" s="196"/>
      <c r="M651" s="48"/>
    </row>
    <row r="652" spans="11:13" x14ac:dyDescent="0.25">
      <c r="K652" s="196"/>
      <c r="L652" s="196"/>
      <c r="M652" s="48"/>
    </row>
    <row r="653" spans="11:13" x14ac:dyDescent="0.25">
      <c r="K653" s="196"/>
      <c r="L653" s="196"/>
      <c r="M653" s="48"/>
    </row>
    <row r="654" spans="11:13" x14ac:dyDescent="0.25">
      <c r="K654" s="196"/>
      <c r="L654" s="196"/>
      <c r="M654" s="48"/>
    </row>
    <row r="655" spans="11:13" x14ac:dyDescent="0.25">
      <c r="K655" s="196"/>
      <c r="L655" s="196"/>
      <c r="M655" s="48"/>
    </row>
    <row r="656" spans="11:13" x14ac:dyDescent="0.25">
      <c r="K656" s="196"/>
      <c r="L656" s="196"/>
      <c r="M656" s="48"/>
    </row>
    <row r="657" spans="11:13" x14ac:dyDescent="0.25">
      <c r="K657" s="196"/>
      <c r="L657" s="196"/>
      <c r="M657" s="48"/>
    </row>
    <row r="658" spans="11:13" x14ac:dyDescent="0.25">
      <c r="K658" s="196"/>
      <c r="L658" s="196"/>
      <c r="M658" s="48"/>
    </row>
    <row r="659" spans="11:13" x14ac:dyDescent="0.25">
      <c r="K659" s="196"/>
      <c r="L659" s="196"/>
      <c r="M659" s="48"/>
    </row>
    <row r="660" spans="11:13" x14ac:dyDescent="0.25">
      <c r="K660" s="196"/>
      <c r="L660" s="196"/>
      <c r="M660" s="48"/>
    </row>
    <row r="661" spans="11:13" x14ac:dyDescent="0.25">
      <c r="K661" s="196"/>
      <c r="L661" s="196"/>
      <c r="M661" s="48"/>
    </row>
    <row r="662" spans="11:13" x14ac:dyDescent="0.25">
      <c r="K662" s="196"/>
      <c r="L662" s="196"/>
      <c r="M662" s="48"/>
    </row>
    <row r="663" spans="11:13" x14ac:dyDescent="0.25">
      <c r="K663" s="196"/>
      <c r="L663" s="196"/>
      <c r="M663" s="48"/>
    </row>
    <row r="664" spans="11:13" x14ac:dyDescent="0.25">
      <c r="K664" s="196"/>
      <c r="L664" s="196"/>
      <c r="M664" s="48"/>
    </row>
    <row r="665" spans="11:13" x14ac:dyDescent="0.25">
      <c r="K665" s="196"/>
      <c r="L665" s="196"/>
      <c r="M665" s="48"/>
    </row>
    <row r="666" spans="11:13" x14ac:dyDescent="0.25">
      <c r="K666" s="196"/>
      <c r="L666" s="196"/>
      <c r="M666" s="48"/>
    </row>
    <row r="667" spans="11:13" x14ac:dyDescent="0.25">
      <c r="K667" s="196"/>
      <c r="L667" s="196"/>
      <c r="M667" s="48"/>
    </row>
    <row r="668" spans="11:13" x14ac:dyDescent="0.25">
      <c r="K668" s="196"/>
      <c r="L668" s="196"/>
      <c r="M668" s="48"/>
    </row>
    <row r="669" spans="11:13" x14ac:dyDescent="0.25">
      <c r="K669" s="196"/>
      <c r="L669" s="196"/>
      <c r="M669" s="48"/>
    </row>
    <row r="670" spans="11:13" x14ac:dyDescent="0.25">
      <c r="K670" s="196"/>
      <c r="L670" s="196"/>
      <c r="M670" s="48"/>
    </row>
    <row r="671" spans="11:13" x14ac:dyDescent="0.25">
      <c r="K671" s="196"/>
      <c r="L671" s="196"/>
      <c r="M671" s="48"/>
    </row>
    <row r="672" spans="11:13" x14ac:dyDescent="0.25">
      <c r="K672" s="196"/>
      <c r="L672" s="196"/>
      <c r="M672" s="48"/>
    </row>
    <row r="673" spans="11:13" x14ac:dyDescent="0.25">
      <c r="K673" s="196"/>
      <c r="L673" s="196"/>
      <c r="M673" s="48"/>
    </row>
    <row r="674" spans="11:13" x14ac:dyDescent="0.25">
      <c r="K674" s="196"/>
      <c r="L674" s="196"/>
      <c r="M674" s="48"/>
    </row>
    <row r="675" spans="11:13" x14ac:dyDescent="0.25">
      <c r="K675" s="196"/>
      <c r="L675" s="196"/>
      <c r="M675" s="48"/>
    </row>
    <row r="676" spans="11:13" x14ac:dyDescent="0.25">
      <c r="K676" s="196"/>
      <c r="L676" s="196"/>
      <c r="M676" s="48"/>
    </row>
    <row r="677" spans="11:13" x14ac:dyDescent="0.25">
      <c r="K677" s="196"/>
      <c r="L677" s="196"/>
      <c r="M677" s="48"/>
    </row>
    <row r="678" spans="11:13" x14ac:dyDescent="0.25">
      <c r="K678" s="196"/>
      <c r="L678" s="196"/>
      <c r="M678" s="48"/>
    </row>
    <row r="679" spans="11:13" x14ac:dyDescent="0.25">
      <c r="K679" s="196"/>
      <c r="L679" s="196"/>
      <c r="M679" s="48"/>
    </row>
    <row r="680" spans="11:13" x14ac:dyDescent="0.25">
      <c r="K680" s="196"/>
      <c r="L680" s="196"/>
      <c r="M680" s="48"/>
    </row>
    <row r="681" spans="11:13" x14ac:dyDescent="0.25">
      <c r="K681" s="196"/>
      <c r="L681" s="196"/>
      <c r="M681" s="48"/>
    </row>
    <row r="682" spans="11:13" x14ac:dyDescent="0.25">
      <c r="K682" s="196"/>
      <c r="L682" s="196"/>
      <c r="M682" s="48"/>
    </row>
    <row r="683" spans="11:13" x14ac:dyDescent="0.25">
      <c r="K683" s="196"/>
      <c r="L683" s="196"/>
      <c r="M683" s="48"/>
    </row>
    <row r="684" spans="11:13" x14ac:dyDescent="0.25">
      <c r="K684" s="196"/>
      <c r="L684" s="196"/>
      <c r="M684" s="48"/>
    </row>
    <row r="685" spans="11:13" x14ac:dyDescent="0.25">
      <c r="K685" s="196"/>
      <c r="L685" s="196"/>
      <c r="M685" s="48"/>
    </row>
    <row r="686" spans="11:13" x14ac:dyDescent="0.25">
      <c r="K686" s="196"/>
      <c r="L686" s="196"/>
      <c r="M686" s="48"/>
    </row>
    <row r="687" spans="11:13" x14ac:dyDescent="0.25">
      <c r="K687" s="196"/>
      <c r="L687" s="196"/>
      <c r="M687" s="48"/>
    </row>
    <row r="688" spans="11:13" x14ac:dyDescent="0.25">
      <c r="K688" s="196"/>
      <c r="L688" s="196"/>
      <c r="M688" s="48"/>
    </row>
    <row r="689" spans="11:13" x14ac:dyDescent="0.25">
      <c r="K689" s="196"/>
      <c r="L689" s="196"/>
      <c r="M689" s="48"/>
    </row>
    <row r="690" spans="11:13" x14ac:dyDescent="0.25">
      <c r="K690" s="196"/>
      <c r="L690" s="196"/>
      <c r="M690" s="48"/>
    </row>
    <row r="691" spans="11:13" x14ac:dyDescent="0.25">
      <c r="K691" s="196"/>
      <c r="L691" s="196"/>
      <c r="M691" s="48"/>
    </row>
    <row r="692" spans="11:13" x14ac:dyDescent="0.25">
      <c r="K692" s="196"/>
      <c r="L692" s="196"/>
      <c r="M692" s="48"/>
    </row>
    <row r="693" spans="11:13" x14ac:dyDescent="0.25">
      <c r="K693" s="196"/>
      <c r="L693" s="196"/>
      <c r="M693" s="48"/>
    </row>
    <row r="694" spans="11:13" x14ac:dyDescent="0.25">
      <c r="K694" s="196"/>
      <c r="L694" s="196"/>
      <c r="M694" s="48"/>
    </row>
    <row r="695" spans="11:13" x14ac:dyDescent="0.25">
      <c r="K695" s="196"/>
      <c r="L695" s="196"/>
      <c r="M695" s="48"/>
    </row>
    <row r="696" spans="11:13" x14ac:dyDescent="0.25">
      <c r="K696" s="196"/>
      <c r="L696" s="196"/>
      <c r="M696" s="48"/>
    </row>
    <row r="697" spans="11:13" x14ac:dyDescent="0.25">
      <c r="K697" s="196"/>
      <c r="L697" s="196"/>
      <c r="M697" s="48"/>
    </row>
    <row r="698" spans="11:13" x14ac:dyDescent="0.25">
      <c r="K698" s="196"/>
      <c r="L698" s="196"/>
      <c r="M698" s="48"/>
    </row>
    <row r="699" spans="11:13" x14ac:dyDescent="0.25">
      <c r="K699" s="196"/>
      <c r="L699" s="196"/>
      <c r="M699" s="48"/>
    </row>
    <row r="700" spans="11:13" x14ac:dyDescent="0.25">
      <c r="K700" s="196"/>
      <c r="L700" s="196"/>
      <c r="M700" s="48"/>
    </row>
    <row r="701" spans="11:13" x14ac:dyDescent="0.25">
      <c r="K701" s="196"/>
      <c r="L701" s="196"/>
      <c r="M701" s="48"/>
    </row>
    <row r="702" spans="11:13" x14ac:dyDescent="0.25">
      <c r="K702" s="196"/>
      <c r="L702" s="196"/>
      <c r="M702" s="48"/>
    </row>
    <row r="703" spans="11:13" x14ac:dyDescent="0.25">
      <c r="K703" s="196"/>
      <c r="L703" s="196"/>
      <c r="M703" s="48"/>
    </row>
    <row r="704" spans="11:13" x14ac:dyDescent="0.25">
      <c r="K704" s="196"/>
      <c r="L704" s="196"/>
      <c r="M704" s="48"/>
    </row>
    <row r="705" spans="11:13" x14ac:dyDescent="0.25">
      <c r="K705" s="196"/>
      <c r="L705" s="196"/>
      <c r="M705" s="48"/>
    </row>
    <row r="706" spans="11:13" x14ac:dyDescent="0.25">
      <c r="K706" s="196"/>
      <c r="L706" s="196"/>
      <c r="M706" s="48"/>
    </row>
    <row r="707" spans="11:13" x14ac:dyDescent="0.25">
      <c r="K707" s="196"/>
      <c r="L707" s="196"/>
      <c r="M707" s="48"/>
    </row>
    <row r="708" spans="11:13" x14ac:dyDescent="0.25">
      <c r="K708" s="196"/>
      <c r="L708" s="196"/>
      <c r="M708" s="48"/>
    </row>
    <row r="709" spans="11:13" x14ac:dyDescent="0.25">
      <c r="K709" s="196"/>
      <c r="L709" s="196"/>
      <c r="M709" s="48"/>
    </row>
    <row r="710" spans="11:13" x14ac:dyDescent="0.25">
      <c r="K710" s="196"/>
      <c r="L710" s="196"/>
      <c r="M710" s="48"/>
    </row>
    <row r="711" spans="11:13" x14ac:dyDescent="0.25">
      <c r="K711" s="196"/>
      <c r="L711" s="196"/>
      <c r="M711" s="48"/>
    </row>
    <row r="712" spans="11:13" x14ac:dyDescent="0.25">
      <c r="K712" s="196"/>
      <c r="L712" s="196"/>
      <c r="M712" s="48"/>
    </row>
    <row r="713" spans="11:13" x14ac:dyDescent="0.25">
      <c r="K713" s="196"/>
      <c r="L713" s="196"/>
      <c r="M713" s="48"/>
    </row>
    <row r="714" spans="11:13" x14ac:dyDescent="0.25">
      <c r="K714" s="196"/>
      <c r="L714" s="196"/>
      <c r="M714" s="48"/>
    </row>
    <row r="715" spans="11:13" x14ac:dyDescent="0.25">
      <c r="K715" s="196"/>
      <c r="L715" s="196"/>
      <c r="M715" s="48"/>
    </row>
    <row r="716" spans="11:13" x14ac:dyDescent="0.25">
      <c r="K716" s="196"/>
      <c r="L716" s="196"/>
      <c r="M716" s="48"/>
    </row>
    <row r="717" spans="11:13" x14ac:dyDescent="0.25">
      <c r="K717" s="196"/>
      <c r="L717" s="196"/>
      <c r="M717" s="48"/>
    </row>
    <row r="718" spans="11:13" x14ac:dyDescent="0.25">
      <c r="K718" s="196"/>
      <c r="L718" s="196"/>
      <c r="M718" s="48"/>
    </row>
    <row r="719" spans="11:13" x14ac:dyDescent="0.25">
      <c r="K719" s="196"/>
      <c r="L719" s="196"/>
      <c r="M719" s="48"/>
    </row>
    <row r="720" spans="11:13" x14ac:dyDescent="0.25">
      <c r="K720" s="196"/>
      <c r="L720" s="196"/>
      <c r="M720" s="48"/>
    </row>
    <row r="721" spans="11:13" x14ac:dyDescent="0.25">
      <c r="K721" s="196"/>
      <c r="L721" s="196"/>
      <c r="M721" s="48"/>
    </row>
    <row r="722" spans="11:13" x14ac:dyDescent="0.25">
      <c r="K722" s="196"/>
      <c r="L722" s="196"/>
      <c r="M722" s="48"/>
    </row>
    <row r="723" spans="11:13" x14ac:dyDescent="0.25">
      <c r="K723" s="196"/>
      <c r="L723" s="196"/>
      <c r="M723" s="48"/>
    </row>
    <row r="724" spans="11:13" x14ac:dyDescent="0.25">
      <c r="K724" s="196"/>
      <c r="L724" s="196"/>
      <c r="M724" s="48"/>
    </row>
    <row r="725" spans="11:13" x14ac:dyDescent="0.25">
      <c r="K725" s="196"/>
      <c r="L725" s="196"/>
      <c r="M725" s="48"/>
    </row>
    <row r="726" spans="11:13" x14ac:dyDescent="0.25">
      <c r="K726" s="196"/>
      <c r="L726" s="196"/>
      <c r="M726" s="48"/>
    </row>
    <row r="727" spans="11:13" x14ac:dyDescent="0.25">
      <c r="K727" s="196"/>
      <c r="L727" s="196"/>
      <c r="M727" s="48"/>
    </row>
    <row r="728" spans="11:13" x14ac:dyDescent="0.25">
      <c r="K728" s="196"/>
      <c r="L728" s="196"/>
      <c r="M728" s="48"/>
    </row>
    <row r="729" spans="11:13" x14ac:dyDescent="0.25">
      <c r="K729" s="196"/>
      <c r="L729" s="196"/>
      <c r="M729" s="48"/>
    </row>
    <row r="730" spans="11:13" x14ac:dyDescent="0.25">
      <c r="K730" s="196"/>
      <c r="L730" s="196"/>
      <c r="M730" s="48"/>
    </row>
    <row r="731" spans="11:13" x14ac:dyDescent="0.25">
      <c r="K731" s="196"/>
      <c r="L731" s="196"/>
      <c r="M731" s="48"/>
    </row>
    <row r="732" spans="11:13" x14ac:dyDescent="0.25">
      <c r="K732" s="196"/>
      <c r="L732" s="196"/>
      <c r="M732" s="48"/>
    </row>
    <row r="733" spans="11:13" x14ac:dyDescent="0.25">
      <c r="K733" s="196"/>
      <c r="L733" s="196"/>
      <c r="M733" s="48"/>
    </row>
    <row r="734" spans="11:13" x14ac:dyDescent="0.25">
      <c r="K734" s="196"/>
      <c r="L734" s="196"/>
      <c r="M734" s="48"/>
    </row>
    <row r="735" spans="11:13" x14ac:dyDescent="0.25">
      <c r="K735" s="196"/>
      <c r="L735" s="196"/>
      <c r="M735" s="48"/>
    </row>
    <row r="736" spans="11:13" x14ac:dyDescent="0.25">
      <c r="K736" s="196"/>
      <c r="L736" s="196"/>
      <c r="M736" s="48"/>
    </row>
    <row r="737" spans="11:13" x14ac:dyDescent="0.25">
      <c r="K737" s="196"/>
      <c r="L737" s="196"/>
      <c r="M737" s="48"/>
    </row>
    <row r="738" spans="11:13" x14ac:dyDescent="0.25">
      <c r="K738" s="196"/>
      <c r="L738" s="196"/>
      <c r="M738" s="48"/>
    </row>
    <row r="739" spans="11:13" x14ac:dyDescent="0.25">
      <c r="K739" s="196"/>
      <c r="L739" s="196"/>
      <c r="M739" s="48"/>
    </row>
    <row r="740" spans="11:13" x14ac:dyDescent="0.25">
      <c r="K740" s="196"/>
      <c r="L740" s="196"/>
      <c r="M740" s="48"/>
    </row>
    <row r="741" spans="11:13" x14ac:dyDescent="0.25">
      <c r="K741" s="196"/>
      <c r="L741" s="196"/>
      <c r="M741" s="48"/>
    </row>
    <row r="742" spans="11:13" x14ac:dyDescent="0.25">
      <c r="K742" s="196"/>
      <c r="L742" s="196"/>
      <c r="M742" s="48"/>
    </row>
    <row r="743" spans="11:13" x14ac:dyDescent="0.25">
      <c r="K743" s="196"/>
      <c r="L743" s="196"/>
      <c r="M743" s="48"/>
    </row>
    <row r="744" spans="11:13" x14ac:dyDescent="0.25">
      <c r="K744" s="196"/>
      <c r="L744" s="196"/>
      <c r="M744" s="48"/>
    </row>
    <row r="745" spans="11:13" x14ac:dyDescent="0.25">
      <c r="K745" s="196"/>
      <c r="L745" s="196"/>
      <c r="M745" s="48"/>
    </row>
    <row r="746" spans="11:13" x14ac:dyDescent="0.25">
      <c r="K746" s="196"/>
      <c r="L746" s="196"/>
      <c r="M746" s="48"/>
    </row>
    <row r="747" spans="11:13" x14ac:dyDescent="0.25">
      <c r="K747" s="196"/>
      <c r="L747" s="196"/>
      <c r="M747" s="48"/>
    </row>
    <row r="748" spans="11:13" x14ac:dyDescent="0.25">
      <c r="K748" s="196"/>
      <c r="L748" s="196"/>
      <c r="M748" s="48"/>
    </row>
    <row r="749" spans="11:13" x14ac:dyDescent="0.25">
      <c r="K749" s="196"/>
      <c r="L749" s="196"/>
      <c r="M749" s="48"/>
    </row>
    <row r="750" spans="11:13" x14ac:dyDescent="0.25">
      <c r="K750" s="196"/>
      <c r="L750" s="196"/>
      <c r="M750" s="48"/>
    </row>
    <row r="751" spans="11:13" x14ac:dyDescent="0.25">
      <c r="K751" s="196"/>
      <c r="L751" s="196"/>
      <c r="M751" s="48"/>
    </row>
    <row r="752" spans="11:13" x14ac:dyDescent="0.25">
      <c r="K752" s="196"/>
      <c r="L752" s="196"/>
      <c r="M752" s="48"/>
    </row>
    <row r="753" spans="11:13" x14ac:dyDescent="0.25">
      <c r="K753" s="196"/>
      <c r="L753" s="196"/>
      <c r="M753" s="48"/>
    </row>
    <row r="754" spans="11:13" x14ac:dyDescent="0.25">
      <c r="K754" s="196"/>
      <c r="L754" s="196"/>
      <c r="M754" s="48"/>
    </row>
    <row r="755" spans="11:13" x14ac:dyDescent="0.25">
      <c r="K755" s="196"/>
      <c r="L755" s="196"/>
      <c r="M755" s="48"/>
    </row>
    <row r="756" spans="11:13" x14ac:dyDescent="0.25">
      <c r="K756" s="196"/>
      <c r="L756" s="196"/>
      <c r="M756" s="48"/>
    </row>
    <row r="757" spans="11:13" x14ac:dyDescent="0.25">
      <c r="K757" s="196"/>
      <c r="L757" s="196"/>
      <c r="M757" s="48"/>
    </row>
    <row r="758" spans="11:13" x14ac:dyDescent="0.25">
      <c r="K758" s="196"/>
      <c r="L758" s="196"/>
      <c r="M758" s="48"/>
    </row>
    <row r="759" spans="11:13" x14ac:dyDescent="0.25">
      <c r="K759" s="196"/>
      <c r="L759" s="196"/>
      <c r="M759" s="48"/>
    </row>
    <row r="760" spans="11:13" x14ac:dyDescent="0.25">
      <c r="K760" s="196"/>
      <c r="L760" s="196"/>
      <c r="M760" s="48"/>
    </row>
    <row r="761" spans="11:13" x14ac:dyDescent="0.25">
      <c r="K761" s="196"/>
      <c r="L761" s="196"/>
      <c r="M761" s="48"/>
    </row>
    <row r="762" spans="11:13" x14ac:dyDescent="0.25">
      <c r="K762" s="196"/>
      <c r="L762" s="196"/>
      <c r="M762" s="48"/>
    </row>
    <row r="763" spans="11:13" x14ac:dyDescent="0.25">
      <c r="K763" s="196"/>
      <c r="L763" s="196"/>
      <c r="M763" s="48"/>
    </row>
    <row r="764" spans="11:13" x14ac:dyDescent="0.25">
      <c r="K764" s="196"/>
      <c r="L764" s="196"/>
      <c r="M764" s="48"/>
    </row>
    <row r="765" spans="11:13" x14ac:dyDescent="0.25">
      <c r="K765" s="196"/>
      <c r="L765" s="196"/>
      <c r="M765" s="48"/>
    </row>
    <row r="766" spans="11:13" x14ac:dyDescent="0.25">
      <c r="K766" s="196"/>
      <c r="L766" s="196"/>
      <c r="M766" s="48"/>
    </row>
    <row r="767" spans="11:13" x14ac:dyDescent="0.25">
      <c r="K767" s="196"/>
      <c r="L767" s="196"/>
      <c r="M767" s="48"/>
    </row>
    <row r="768" spans="11:13" x14ac:dyDescent="0.25">
      <c r="K768" s="196"/>
      <c r="L768" s="196"/>
      <c r="M768" s="48"/>
    </row>
    <row r="769" spans="11:13" x14ac:dyDescent="0.25">
      <c r="K769" s="196"/>
      <c r="L769" s="196"/>
      <c r="M769" s="48"/>
    </row>
    <row r="770" spans="11:13" x14ac:dyDescent="0.25">
      <c r="K770" s="196"/>
      <c r="L770" s="196"/>
      <c r="M770" s="48"/>
    </row>
    <row r="771" spans="11:13" x14ac:dyDescent="0.25">
      <c r="K771" s="196"/>
      <c r="L771" s="196"/>
      <c r="M771" s="48"/>
    </row>
    <row r="772" spans="11:13" x14ac:dyDescent="0.25">
      <c r="K772" s="196"/>
      <c r="L772" s="196"/>
      <c r="M772" s="48"/>
    </row>
    <row r="773" spans="11:13" x14ac:dyDescent="0.25">
      <c r="K773" s="196"/>
      <c r="L773" s="196"/>
      <c r="M773" s="48"/>
    </row>
    <row r="774" spans="11:13" x14ac:dyDescent="0.25">
      <c r="K774" s="196"/>
      <c r="L774" s="196"/>
      <c r="M774" s="48"/>
    </row>
    <row r="775" spans="11:13" x14ac:dyDescent="0.25">
      <c r="K775" s="196"/>
      <c r="L775" s="196"/>
      <c r="M775" s="48"/>
    </row>
    <row r="776" spans="11:13" x14ac:dyDescent="0.25">
      <c r="K776" s="196"/>
      <c r="L776" s="196"/>
      <c r="M776" s="48"/>
    </row>
    <row r="777" spans="11:13" x14ac:dyDescent="0.25">
      <c r="K777" s="196"/>
      <c r="L777" s="196"/>
      <c r="M777" s="48"/>
    </row>
    <row r="778" spans="11:13" x14ac:dyDescent="0.25">
      <c r="K778" s="196"/>
      <c r="L778" s="196"/>
      <c r="M778" s="48"/>
    </row>
    <row r="779" spans="11:13" x14ac:dyDescent="0.25">
      <c r="K779" s="196"/>
      <c r="L779" s="196"/>
      <c r="M779" s="48"/>
    </row>
    <row r="780" spans="11:13" x14ac:dyDescent="0.25">
      <c r="K780" s="196"/>
      <c r="L780" s="196"/>
      <c r="M780" s="48"/>
    </row>
    <row r="781" spans="11:13" x14ac:dyDescent="0.25">
      <c r="K781" s="196"/>
      <c r="L781" s="196"/>
      <c r="M781" s="48"/>
    </row>
    <row r="782" spans="11:13" x14ac:dyDescent="0.25">
      <c r="K782" s="196"/>
      <c r="L782" s="196"/>
      <c r="M782" s="48"/>
    </row>
    <row r="783" spans="11:13" x14ac:dyDescent="0.25">
      <c r="K783" s="196"/>
      <c r="L783" s="196"/>
      <c r="M783" s="48"/>
    </row>
    <row r="784" spans="11:13" x14ac:dyDescent="0.25">
      <c r="K784" s="196"/>
      <c r="L784" s="196"/>
      <c r="M784" s="48"/>
    </row>
    <row r="785" spans="11:13" x14ac:dyDescent="0.25">
      <c r="K785" s="196"/>
      <c r="L785" s="196"/>
      <c r="M785" s="48"/>
    </row>
    <row r="786" spans="11:13" x14ac:dyDescent="0.25">
      <c r="K786" s="196"/>
      <c r="L786" s="196"/>
      <c r="M786" s="48"/>
    </row>
    <row r="787" spans="11:13" x14ac:dyDescent="0.25">
      <c r="K787" s="196"/>
      <c r="L787" s="196"/>
      <c r="M787" s="48"/>
    </row>
    <row r="788" spans="11:13" x14ac:dyDescent="0.25">
      <c r="K788" s="196"/>
      <c r="L788" s="196"/>
      <c r="M788" s="48"/>
    </row>
    <row r="789" spans="11:13" x14ac:dyDescent="0.25">
      <c r="K789" s="196"/>
      <c r="L789" s="196"/>
      <c r="M789" s="48"/>
    </row>
    <row r="790" spans="11:13" x14ac:dyDescent="0.25">
      <c r="K790" s="196"/>
      <c r="L790" s="196"/>
      <c r="M790" s="48"/>
    </row>
    <row r="791" spans="11:13" x14ac:dyDescent="0.25">
      <c r="K791" s="196"/>
      <c r="L791" s="196"/>
      <c r="M791" s="48"/>
    </row>
    <row r="792" spans="11:13" x14ac:dyDescent="0.25">
      <c r="K792" s="196"/>
      <c r="L792" s="196"/>
      <c r="M792" s="48"/>
    </row>
    <row r="793" spans="11:13" x14ac:dyDescent="0.25">
      <c r="K793" s="196"/>
      <c r="L793" s="196"/>
      <c r="M793" s="48"/>
    </row>
    <row r="794" spans="11:13" x14ac:dyDescent="0.25">
      <c r="K794" s="196"/>
      <c r="L794" s="196"/>
      <c r="M794" s="48"/>
    </row>
    <row r="795" spans="11:13" x14ac:dyDescent="0.25">
      <c r="K795" s="196"/>
      <c r="L795" s="196"/>
      <c r="M795" s="48"/>
    </row>
    <row r="796" spans="11:13" x14ac:dyDescent="0.25">
      <c r="K796" s="196"/>
      <c r="L796" s="196"/>
      <c r="M796" s="48"/>
    </row>
    <row r="797" spans="11:13" x14ac:dyDescent="0.25">
      <c r="K797" s="196"/>
      <c r="L797" s="196"/>
      <c r="M797" s="48"/>
    </row>
    <row r="798" spans="11:13" x14ac:dyDescent="0.25">
      <c r="K798" s="196"/>
      <c r="L798" s="196"/>
      <c r="M798" s="48"/>
    </row>
    <row r="799" spans="11:13" x14ac:dyDescent="0.25">
      <c r="K799" s="196"/>
      <c r="L799" s="196"/>
      <c r="M799" s="48"/>
    </row>
    <row r="800" spans="11:13" x14ac:dyDescent="0.25">
      <c r="K800" s="196"/>
      <c r="L800" s="196"/>
      <c r="M800" s="48"/>
    </row>
    <row r="801" spans="11:13" x14ac:dyDescent="0.25">
      <c r="K801" s="196"/>
      <c r="L801" s="196"/>
      <c r="M801" s="48"/>
    </row>
    <row r="802" spans="11:13" x14ac:dyDescent="0.25">
      <c r="K802" s="196"/>
      <c r="L802" s="196"/>
      <c r="M802" s="48"/>
    </row>
    <row r="803" spans="11:13" x14ac:dyDescent="0.25">
      <c r="K803" s="196"/>
      <c r="L803" s="196"/>
      <c r="M803" s="48"/>
    </row>
    <row r="804" spans="11:13" x14ac:dyDescent="0.25">
      <c r="K804" s="196"/>
      <c r="L804" s="196"/>
      <c r="M804" s="48"/>
    </row>
    <row r="805" spans="11:13" x14ac:dyDescent="0.25">
      <c r="K805" s="196"/>
      <c r="L805" s="196"/>
      <c r="M805" s="48"/>
    </row>
    <row r="806" spans="11:13" x14ac:dyDescent="0.25">
      <c r="K806" s="196"/>
      <c r="L806" s="196"/>
      <c r="M806" s="48"/>
    </row>
    <row r="807" spans="11:13" x14ac:dyDescent="0.25">
      <c r="K807" s="196"/>
      <c r="L807" s="196"/>
      <c r="M807" s="48"/>
    </row>
    <row r="808" spans="11:13" x14ac:dyDescent="0.25">
      <c r="K808" s="196"/>
      <c r="L808" s="196"/>
      <c r="M808" s="48"/>
    </row>
    <row r="809" spans="11:13" x14ac:dyDescent="0.25">
      <c r="K809" s="196"/>
      <c r="L809" s="196"/>
      <c r="M809" s="48"/>
    </row>
    <row r="810" spans="11:13" x14ac:dyDescent="0.25">
      <c r="K810" s="196"/>
      <c r="L810" s="196"/>
      <c r="M810" s="48"/>
    </row>
    <row r="811" spans="11:13" x14ac:dyDescent="0.25">
      <c r="K811" s="196"/>
      <c r="L811" s="196"/>
      <c r="M811" s="48"/>
    </row>
    <row r="812" spans="11:13" x14ac:dyDescent="0.25">
      <c r="K812" s="196"/>
      <c r="L812" s="196"/>
      <c r="M812" s="48"/>
    </row>
    <row r="813" spans="11:13" x14ac:dyDescent="0.25">
      <c r="K813" s="196"/>
      <c r="L813" s="196"/>
      <c r="M813" s="48"/>
    </row>
    <row r="814" spans="11:13" x14ac:dyDescent="0.25">
      <c r="K814" s="196"/>
      <c r="L814" s="196"/>
      <c r="M814" s="48"/>
    </row>
    <row r="815" spans="11:13" x14ac:dyDescent="0.25">
      <c r="K815" s="196"/>
      <c r="L815" s="196"/>
      <c r="M815" s="48"/>
    </row>
    <row r="816" spans="11:13" x14ac:dyDescent="0.25">
      <c r="K816" s="196"/>
      <c r="L816" s="196"/>
      <c r="M816" s="48"/>
    </row>
    <row r="817" spans="11:13" x14ac:dyDescent="0.25">
      <c r="K817" s="196"/>
      <c r="L817" s="196"/>
      <c r="M817" s="48"/>
    </row>
    <row r="818" spans="11:13" x14ac:dyDescent="0.25">
      <c r="K818" s="196"/>
      <c r="L818" s="196"/>
      <c r="M818" s="48"/>
    </row>
    <row r="819" spans="11:13" x14ac:dyDescent="0.25">
      <c r="K819" s="196"/>
      <c r="L819" s="196"/>
      <c r="M819" s="48"/>
    </row>
    <row r="820" spans="11:13" x14ac:dyDescent="0.25">
      <c r="K820" s="196"/>
      <c r="L820" s="196"/>
      <c r="M820" s="48"/>
    </row>
    <row r="821" spans="11:13" x14ac:dyDescent="0.25">
      <c r="K821" s="196"/>
      <c r="L821" s="196"/>
      <c r="M821" s="48"/>
    </row>
    <row r="822" spans="11:13" x14ac:dyDescent="0.25">
      <c r="K822" s="196"/>
      <c r="L822" s="196"/>
      <c r="M822" s="48"/>
    </row>
    <row r="823" spans="11:13" x14ac:dyDescent="0.25">
      <c r="K823" s="196"/>
      <c r="L823" s="196"/>
      <c r="M823" s="48"/>
    </row>
    <row r="824" spans="11:13" x14ac:dyDescent="0.25">
      <c r="K824" s="196"/>
      <c r="L824" s="196"/>
      <c r="M824" s="48"/>
    </row>
    <row r="825" spans="11:13" x14ac:dyDescent="0.25">
      <c r="K825" s="196"/>
      <c r="L825" s="196"/>
      <c r="M825" s="48"/>
    </row>
    <row r="826" spans="11:13" x14ac:dyDescent="0.25">
      <c r="K826" s="196"/>
      <c r="L826" s="196"/>
      <c r="M826" s="48"/>
    </row>
    <row r="827" spans="11:13" x14ac:dyDescent="0.25">
      <c r="K827" s="196"/>
      <c r="L827" s="196"/>
      <c r="M827" s="48"/>
    </row>
    <row r="828" spans="11:13" x14ac:dyDescent="0.25">
      <c r="K828" s="196"/>
      <c r="L828" s="196"/>
      <c r="M828" s="48"/>
    </row>
    <row r="829" spans="11:13" x14ac:dyDescent="0.25">
      <c r="K829" s="196"/>
      <c r="L829" s="196"/>
      <c r="M829" s="48"/>
    </row>
    <row r="830" spans="11:13" x14ac:dyDescent="0.25">
      <c r="K830" s="196"/>
      <c r="L830" s="196"/>
      <c r="M830" s="48"/>
    </row>
    <row r="831" spans="11:13" x14ac:dyDescent="0.25">
      <c r="K831" s="196"/>
      <c r="L831" s="196"/>
      <c r="M831" s="48"/>
    </row>
    <row r="832" spans="11:13" x14ac:dyDescent="0.25">
      <c r="K832" s="196"/>
      <c r="L832" s="196"/>
      <c r="M832" s="48"/>
    </row>
    <row r="833" spans="11:13" x14ac:dyDescent="0.25">
      <c r="K833" s="196"/>
      <c r="L833" s="196"/>
      <c r="M833" s="48"/>
    </row>
    <row r="834" spans="11:13" x14ac:dyDescent="0.25">
      <c r="K834" s="196"/>
      <c r="L834" s="196"/>
      <c r="M834" s="48"/>
    </row>
    <row r="835" spans="11:13" x14ac:dyDescent="0.25">
      <c r="K835" s="196"/>
      <c r="L835" s="196"/>
      <c r="M835" s="48"/>
    </row>
    <row r="836" spans="11:13" x14ac:dyDescent="0.25">
      <c r="K836" s="196"/>
      <c r="L836" s="196"/>
      <c r="M836" s="48"/>
    </row>
    <row r="837" spans="11:13" x14ac:dyDescent="0.25">
      <c r="K837" s="196"/>
      <c r="L837" s="196"/>
      <c r="M837" s="48"/>
    </row>
    <row r="838" spans="11:13" x14ac:dyDescent="0.25">
      <c r="K838" s="196"/>
      <c r="L838" s="196"/>
      <c r="M838" s="48"/>
    </row>
    <row r="839" spans="11:13" x14ac:dyDescent="0.25">
      <c r="K839" s="196"/>
      <c r="L839" s="196"/>
      <c r="M839" s="48"/>
    </row>
    <row r="840" spans="11:13" x14ac:dyDescent="0.25">
      <c r="K840" s="196"/>
      <c r="L840" s="196"/>
      <c r="M840" s="48"/>
    </row>
    <row r="841" spans="11:13" x14ac:dyDescent="0.25">
      <c r="K841" s="196"/>
      <c r="L841" s="196"/>
      <c r="M841" s="48"/>
    </row>
    <row r="842" spans="11:13" x14ac:dyDescent="0.25">
      <c r="K842" s="196"/>
      <c r="L842" s="196"/>
      <c r="M842" s="48"/>
    </row>
    <row r="843" spans="11:13" x14ac:dyDescent="0.25">
      <c r="K843" s="196"/>
      <c r="L843" s="196"/>
      <c r="M843" s="48"/>
    </row>
    <row r="844" spans="11:13" x14ac:dyDescent="0.25">
      <c r="K844" s="196"/>
      <c r="L844" s="196"/>
      <c r="M844" s="48"/>
    </row>
    <row r="845" spans="11:13" x14ac:dyDescent="0.25">
      <c r="K845" s="196"/>
      <c r="L845" s="196"/>
      <c r="M845" s="48"/>
    </row>
    <row r="846" spans="11:13" x14ac:dyDescent="0.25">
      <c r="K846" s="196"/>
      <c r="L846" s="196"/>
      <c r="M846" s="48"/>
    </row>
    <row r="847" spans="11:13" x14ac:dyDescent="0.25">
      <c r="K847" s="196"/>
      <c r="L847" s="196"/>
      <c r="M847" s="48"/>
    </row>
    <row r="848" spans="11:13" x14ac:dyDescent="0.25">
      <c r="K848" s="196"/>
      <c r="L848" s="196"/>
      <c r="M848" s="48"/>
    </row>
    <row r="849" spans="11:13" x14ac:dyDescent="0.25">
      <c r="K849" s="196"/>
      <c r="L849" s="196"/>
      <c r="M849" s="48"/>
    </row>
    <row r="850" spans="11:13" x14ac:dyDescent="0.25">
      <c r="K850" s="196"/>
      <c r="L850" s="196"/>
      <c r="M850" s="48"/>
    </row>
    <row r="851" spans="11:13" x14ac:dyDescent="0.25">
      <c r="K851" s="196"/>
      <c r="L851" s="196"/>
      <c r="M851" s="48"/>
    </row>
    <row r="852" spans="11:13" x14ac:dyDescent="0.25">
      <c r="K852" s="196"/>
      <c r="L852" s="196"/>
      <c r="M852" s="48"/>
    </row>
    <row r="853" spans="11:13" x14ac:dyDescent="0.25">
      <c r="K853" s="196"/>
      <c r="L853" s="196"/>
      <c r="M853" s="48"/>
    </row>
    <row r="854" spans="11:13" x14ac:dyDescent="0.25">
      <c r="K854" s="196"/>
      <c r="L854" s="196"/>
      <c r="M854" s="48"/>
    </row>
    <row r="855" spans="11:13" x14ac:dyDescent="0.25">
      <c r="K855" s="196"/>
      <c r="L855" s="196"/>
      <c r="M855" s="48"/>
    </row>
    <row r="856" spans="11:13" x14ac:dyDescent="0.25">
      <c r="K856" s="196"/>
      <c r="L856" s="196"/>
      <c r="M856" s="48"/>
    </row>
    <row r="857" spans="11:13" x14ac:dyDescent="0.25">
      <c r="K857" s="196"/>
      <c r="L857" s="196"/>
      <c r="M857" s="48"/>
    </row>
    <row r="858" spans="11:13" x14ac:dyDescent="0.25">
      <c r="K858" s="196"/>
      <c r="L858" s="196"/>
      <c r="M858" s="48"/>
    </row>
    <row r="859" spans="11:13" x14ac:dyDescent="0.25">
      <c r="K859" s="196"/>
      <c r="L859" s="196"/>
      <c r="M859" s="48"/>
    </row>
    <row r="860" spans="11:13" x14ac:dyDescent="0.25">
      <c r="K860" s="196"/>
      <c r="L860" s="196"/>
      <c r="M860" s="48"/>
    </row>
    <row r="861" spans="11:13" x14ac:dyDescent="0.25">
      <c r="K861" s="196"/>
      <c r="L861" s="196"/>
      <c r="M861" s="48"/>
    </row>
    <row r="862" spans="11:13" x14ac:dyDescent="0.25">
      <c r="K862" s="196"/>
      <c r="L862" s="196"/>
      <c r="M862" s="48"/>
    </row>
    <row r="863" spans="11:13" x14ac:dyDescent="0.25">
      <c r="K863" s="196"/>
      <c r="L863" s="196"/>
      <c r="M863" s="48"/>
    </row>
    <row r="864" spans="11:13" x14ac:dyDescent="0.25">
      <c r="K864" s="196"/>
      <c r="L864" s="196"/>
      <c r="M864" s="48"/>
    </row>
    <row r="865" spans="11:13" x14ac:dyDescent="0.25">
      <c r="K865" s="196"/>
      <c r="L865" s="196"/>
      <c r="M865" s="48"/>
    </row>
    <row r="866" spans="11:13" x14ac:dyDescent="0.25">
      <c r="K866" s="196"/>
      <c r="L866" s="196"/>
      <c r="M866" s="48"/>
    </row>
    <row r="867" spans="11:13" x14ac:dyDescent="0.25">
      <c r="K867" s="196"/>
      <c r="L867" s="196"/>
      <c r="M867" s="48"/>
    </row>
    <row r="868" spans="11:13" x14ac:dyDescent="0.25">
      <c r="K868" s="196"/>
      <c r="L868" s="196"/>
      <c r="M868" s="48"/>
    </row>
    <row r="869" spans="11:13" x14ac:dyDescent="0.25">
      <c r="K869" s="196"/>
      <c r="L869" s="196"/>
      <c r="M869" s="48"/>
    </row>
    <row r="870" spans="11:13" x14ac:dyDescent="0.25">
      <c r="K870" s="196"/>
      <c r="L870" s="196"/>
      <c r="M870" s="48"/>
    </row>
    <row r="871" spans="11:13" x14ac:dyDescent="0.25">
      <c r="K871" s="196"/>
      <c r="L871" s="196"/>
      <c r="M871" s="48"/>
    </row>
    <row r="872" spans="11:13" x14ac:dyDescent="0.25">
      <c r="K872" s="196"/>
      <c r="L872" s="196"/>
      <c r="M872" s="48"/>
    </row>
    <row r="873" spans="11:13" x14ac:dyDescent="0.25">
      <c r="K873" s="196"/>
      <c r="L873" s="196"/>
      <c r="M873" s="48"/>
    </row>
    <row r="874" spans="11:13" x14ac:dyDescent="0.25">
      <c r="K874" s="196"/>
      <c r="L874" s="196"/>
      <c r="M874" s="48"/>
    </row>
    <row r="875" spans="11:13" x14ac:dyDescent="0.25">
      <c r="K875" s="196"/>
      <c r="L875" s="196"/>
      <c r="M875" s="48"/>
    </row>
    <row r="876" spans="11:13" x14ac:dyDescent="0.25">
      <c r="K876" s="196"/>
      <c r="L876" s="196"/>
      <c r="M876" s="48"/>
    </row>
    <row r="877" spans="11:13" x14ac:dyDescent="0.25">
      <c r="K877" s="196"/>
      <c r="L877" s="196"/>
      <c r="M877" s="48"/>
    </row>
    <row r="878" spans="11:13" x14ac:dyDescent="0.25">
      <c r="K878" s="196"/>
      <c r="L878" s="196"/>
      <c r="M878" s="48"/>
    </row>
    <row r="879" spans="11:13" x14ac:dyDescent="0.25">
      <c r="K879" s="196"/>
      <c r="L879" s="196"/>
      <c r="M879" s="48"/>
    </row>
    <row r="880" spans="11:13" x14ac:dyDescent="0.25">
      <c r="K880" s="196"/>
      <c r="L880" s="196"/>
      <c r="M880" s="48"/>
    </row>
    <row r="881" spans="11:13" x14ac:dyDescent="0.25">
      <c r="K881" s="196"/>
      <c r="L881" s="196"/>
      <c r="M881" s="48"/>
    </row>
    <row r="882" spans="11:13" x14ac:dyDescent="0.25">
      <c r="K882" s="196"/>
      <c r="L882" s="196"/>
      <c r="M882" s="48"/>
    </row>
    <row r="883" spans="11:13" x14ac:dyDescent="0.25">
      <c r="K883" s="196"/>
      <c r="L883" s="196"/>
      <c r="M883" s="48"/>
    </row>
    <row r="884" spans="11:13" x14ac:dyDescent="0.25">
      <c r="K884" s="196"/>
      <c r="L884" s="196"/>
      <c r="M884" s="48"/>
    </row>
    <row r="885" spans="11:13" x14ac:dyDescent="0.25">
      <c r="K885" s="196"/>
      <c r="L885" s="196"/>
      <c r="M885" s="48"/>
    </row>
    <row r="886" spans="11:13" x14ac:dyDescent="0.25">
      <c r="K886" s="196"/>
      <c r="L886" s="196"/>
      <c r="M886" s="48"/>
    </row>
    <row r="887" spans="11:13" x14ac:dyDescent="0.25">
      <c r="K887" s="196"/>
      <c r="L887" s="196"/>
      <c r="M887" s="48"/>
    </row>
    <row r="888" spans="11:13" x14ac:dyDescent="0.25">
      <c r="K888" s="196"/>
      <c r="L888" s="196"/>
      <c r="M888" s="48"/>
    </row>
    <row r="889" spans="11:13" x14ac:dyDescent="0.25">
      <c r="K889" s="196"/>
      <c r="L889" s="196"/>
      <c r="M889" s="48"/>
    </row>
    <row r="890" spans="11:13" x14ac:dyDescent="0.25">
      <c r="K890" s="196"/>
      <c r="L890" s="196"/>
      <c r="M890" s="48"/>
    </row>
    <row r="891" spans="11:13" x14ac:dyDescent="0.25">
      <c r="K891" s="196"/>
      <c r="L891" s="196"/>
      <c r="M891" s="48"/>
    </row>
    <row r="892" spans="11:13" x14ac:dyDescent="0.25">
      <c r="K892" s="196"/>
      <c r="L892" s="196"/>
      <c r="M892" s="48"/>
    </row>
    <row r="893" spans="11:13" x14ac:dyDescent="0.25">
      <c r="K893" s="196"/>
      <c r="L893" s="196"/>
      <c r="M893" s="48"/>
    </row>
    <row r="894" spans="11:13" x14ac:dyDescent="0.25">
      <c r="K894" s="196"/>
      <c r="L894" s="196"/>
      <c r="M894" s="48"/>
    </row>
    <row r="895" spans="11:13" x14ac:dyDescent="0.25">
      <c r="K895" s="196"/>
      <c r="L895" s="196"/>
      <c r="M895" s="48"/>
    </row>
    <row r="896" spans="11:13" x14ac:dyDescent="0.25">
      <c r="K896" s="196"/>
      <c r="L896" s="196"/>
      <c r="M896" s="48"/>
    </row>
    <row r="897" spans="11:13" x14ac:dyDescent="0.25">
      <c r="K897" s="196"/>
      <c r="L897" s="196"/>
      <c r="M897" s="48"/>
    </row>
    <row r="898" spans="11:13" x14ac:dyDescent="0.25">
      <c r="K898" s="196"/>
      <c r="L898" s="196"/>
      <c r="M898" s="48"/>
    </row>
    <row r="899" spans="11:13" x14ac:dyDescent="0.25">
      <c r="K899" s="196"/>
      <c r="L899" s="196"/>
      <c r="M899" s="48"/>
    </row>
    <row r="900" spans="11:13" x14ac:dyDescent="0.25">
      <c r="K900" s="196"/>
      <c r="L900" s="196"/>
      <c r="M900" s="48"/>
    </row>
    <row r="901" spans="11:13" x14ac:dyDescent="0.25">
      <c r="K901" s="196"/>
      <c r="L901" s="196"/>
      <c r="M901" s="48"/>
    </row>
    <row r="902" spans="11:13" x14ac:dyDescent="0.25">
      <c r="K902" s="196"/>
      <c r="L902" s="196"/>
      <c r="M902" s="48"/>
    </row>
    <row r="903" spans="11:13" x14ac:dyDescent="0.25">
      <c r="K903" s="196"/>
      <c r="L903" s="196"/>
      <c r="M903" s="48"/>
    </row>
    <row r="904" spans="11:13" x14ac:dyDescent="0.25">
      <c r="K904" s="196"/>
      <c r="L904" s="196"/>
      <c r="M904" s="48"/>
    </row>
    <row r="905" spans="11:13" x14ac:dyDescent="0.25">
      <c r="K905" s="196"/>
      <c r="L905" s="196"/>
      <c r="M905" s="48"/>
    </row>
    <row r="906" spans="11:13" x14ac:dyDescent="0.25">
      <c r="K906" s="196"/>
      <c r="L906" s="196"/>
      <c r="M906" s="48"/>
    </row>
    <row r="907" spans="11:13" x14ac:dyDescent="0.25">
      <c r="K907" s="196"/>
      <c r="L907" s="196"/>
      <c r="M907" s="48"/>
    </row>
    <row r="908" spans="11:13" x14ac:dyDescent="0.25">
      <c r="K908" s="196"/>
      <c r="L908" s="196"/>
      <c r="M908" s="48"/>
    </row>
    <row r="909" spans="11:13" x14ac:dyDescent="0.25">
      <c r="K909" s="196"/>
      <c r="L909" s="196"/>
      <c r="M909" s="48"/>
    </row>
    <row r="910" spans="11:13" x14ac:dyDescent="0.25">
      <c r="K910" s="196"/>
      <c r="L910" s="196"/>
      <c r="M910" s="48"/>
    </row>
    <row r="911" spans="11:13" x14ac:dyDescent="0.25">
      <c r="K911" s="196"/>
      <c r="L911" s="196"/>
      <c r="M911" s="48"/>
    </row>
    <row r="912" spans="11:13" x14ac:dyDescent="0.25">
      <c r="K912" s="196"/>
      <c r="L912" s="196"/>
      <c r="M912" s="48"/>
    </row>
    <row r="913" spans="11:13" x14ac:dyDescent="0.25">
      <c r="K913" s="196"/>
      <c r="L913" s="196"/>
      <c r="M913" s="48"/>
    </row>
    <row r="914" spans="11:13" x14ac:dyDescent="0.25">
      <c r="K914" s="196"/>
      <c r="L914" s="196"/>
      <c r="M914" s="48"/>
    </row>
    <row r="915" spans="11:13" x14ac:dyDescent="0.25">
      <c r="K915" s="196"/>
      <c r="L915" s="196"/>
      <c r="M915" s="48"/>
    </row>
    <row r="916" spans="11:13" x14ac:dyDescent="0.25">
      <c r="K916" s="196"/>
      <c r="L916" s="196"/>
      <c r="M916" s="48"/>
    </row>
    <row r="917" spans="11:13" x14ac:dyDescent="0.25">
      <c r="K917" s="196"/>
      <c r="L917" s="196"/>
      <c r="M917" s="48"/>
    </row>
    <row r="918" spans="11:13" x14ac:dyDescent="0.25">
      <c r="K918" s="196"/>
      <c r="L918" s="196"/>
      <c r="M918" s="48"/>
    </row>
    <row r="919" spans="11:13" x14ac:dyDescent="0.25">
      <c r="K919" s="196"/>
      <c r="L919" s="196"/>
      <c r="M919" s="48"/>
    </row>
    <row r="920" spans="11:13" x14ac:dyDescent="0.25">
      <c r="K920" s="196"/>
      <c r="L920" s="196"/>
      <c r="M920" s="48"/>
    </row>
    <row r="921" spans="11:13" x14ac:dyDescent="0.25">
      <c r="K921" s="196"/>
      <c r="L921" s="196"/>
      <c r="M921" s="48"/>
    </row>
    <row r="922" spans="11:13" x14ac:dyDescent="0.25">
      <c r="K922" s="196"/>
      <c r="L922" s="196"/>
      <c r="M922" s="48"/>
    </row>
    <row r="923" spans="11:13" x14ac:dyDescent="0.25">
      <c r="K923" s="196"/>
      <c r="L923" s="196"/>
      <c r="M923" s="48"/>
    </row>
    <row r="924" spans="11:13" x14ac:dyDescent="0.25">
      <c r="K924" s="196"/>
      <c r="L924" s="196"/>
      <c r="M924" s="48"/>
    </row>
    <row r="925" spans="11:13" x14ac:dyDescent="0.25">
      <c r="K925" s="196"/>
      <c r="L925" s="196"/>
      <c r="M925" s="48"/>
    </row>
    <row r="926" spans="11:13" x14ac:dyDescent="0.25">
      <c r="K926" s="196"/>
      <c r="L926" s="196"/>
      <c r="M926" s="48"/>
    </row>
    <row r="927" spans="11:13" x14ac:dyDescent="0.25">
      <c r="K927" s="196"/>
      <c r="L927" s="196"/>
      <c r="M927" s="48"/>
    </row>
    <row r="928" spans="11:13" x14ac:dyDescent="0.25">
      <c r="K928" s="196"/>
      <c r="L928" s="196"/>
      <c r="M928" s="48"/>
    </row>
    <row r="929" spans="11:13" x14ac:dyDescent="0.25">
      <c r="K929" s="196"/>
      <c r="L929" s="196"/>
      <c r="M929" s="48"/>
    </row>
    <row r="930" spans="11:13" x14ac:dyDescent="0.25">
      <c r="K930" s="196"/>
      <c r="L930" s="196"/>
      <c r="M930" s="48"/>
    </row>
    <row r="931" spans="11:13" x14ac:dyDescent="0.25">
      <c r="K931" s="196"/>
      <c r="L931" s="196"/>
      <c r="M931" s="48"/>
    </row>
    <row r="932" spans="11:13" x14ac:dyDescent="0.25">
      <c r="K932" s="196"/>
      <c r="L932" s="196"/>
      <c r="M932" s="48"/>
    </row>
    <row r="933" spans="11:13" x14ac:dyDescent="0.25">
      <c r="K933" s="196"/>
      <c r="L933" s="196"/>
      <c r="M933" s="48"/>
    </row>
    <row r="934" spans="11:13" x14ac:dyDescent="0.25">
      <c r="K934" s="196"/>
      <c r="L934" s="196"/>
      <c r="M934" s="48"/>
    </row>
    <row r="935" spans="11:13" x14ac:dyDescent="0.25">
      <c r="K935" s="196"/>
      <c r="L935" s="196"/>
      <c r="M935" s="48"/>
    </row>
    <row r="936" spans="11:13" x14ac:dyDescent="0.25">
      <c r="K936" s="196"/>
      <c r="L936" s="196"/>
      <c r="M936" s="48"/>
    </row>
    <row r="937" spans="11:13" x14ac:dyDescent="0.25">
      <c r="K937" s="196"/>
      <c r="L937" s="196"/>
      <c r="M937" s="48"/>
    </row>
    <row r="938" spans="11:13" x14ac:dyDescent="0.25">
      <c r="K938" s="196"/>
      <c r="L938" s="196"/>
      <c r="M938" s="48"/>
    </row>
    <row r="939" spans="11:13" x14ac:dyDescent="0.25">
      <c r="K939" s="196"/>
      <c r="L939" s="196"/>
      <c r="M939" s="48"/>
    </row>
    <row r="940" spans="11:13" x14ac:dyDescent="0.25">
      <c r="K940" s="196"/>
      <c r="L940" s="196"/>
      <c r="M940" s="48"/>
    </row>
    <row r="941" spans="11:13" x14ac:dyDescent="0.25">
      <c r="K941" s="196"/>
      <c r="L941" s="196"/>
      <c r="M941" s="48"/>
    </row>
    <row r="942" spans="11:13" x14ac:dyDescent="0.25">
      <c r="K942" s="196"/>
      <c r="L942" s="196"/>
      <c r="M942" s="48"/>
    </row>
    <row r="943" spans="11:13" x14ac:dyDescent="0.25">
      <c r="K943" s="196"/>
      <c r="L943" s="196"/>
      <c r="M943" s="48"/>
    </row>
    <row r="944" spans="11:13" x14ac:dyDescent="0.25">
      <c r="K944" s="196"/>
      <c r="L944" s="196"/>
      <c r="M944" s="48"/>
    </row>
    <row r="945" spans="11:13" x14ac:dyDescent="0.25">
      <c r="K945" s="196"/>
      <c r="L945" s="196"/>
      <c r="M945" s="48"/>
    </row>
    <row r="946" spans="11:13" x14ac:dyDescent="0.25">
      <c r="K946" s="196"/>
      <c r="L946" s="196"/>
      <c r="M946" s="48"/>
    </row>
    <row r="947" spans="11:13" x14ac:dyDescent="0.25">
      <c r="K947" s="196"/>
      <c r="L947" s="196"/>
      <c r="M947" s="48"/>
    </row>
    <row r="948" spans="11:13" x14ac:dyDescent="0.25">
      <c r="K948" s="196"/>
      <c r="L948" s="196"/>
      <c r="M948" s="48"/>
    </row>
    <row r="949" spans="11:13" x14ac:dyDescent="0.25">
      <c r="K949" s="196"/>
      <c r="L949" s="196"/>
      <c r="M949" s="48"/>
    </row>
    <row r="950" spans="11:13" x14ac:dyDescent="0.25">
      <c r="K950" s="196"/>
      <c r="L950" s="196"/>
      <c r="M950" s="48"/>
    </row>
    <row r="951" spans="11:13" x14ac:dyDescent="0.25">
      <c r="K951" s="196"/>
      <c r="L951" s="196"/>
      <c r="M951" s="48"/>
    </row>
    <row r="952" spans="11:13" x14ac:dyDescent="0.25">
      <c r="K952" s="196"/>
      <c r="L952" s="196"/>
      <c r="M952" s="48"/>
    </row>
    <row r="953" spans="11:13" x14ac:dyDescent="0.25">
      <c r="K953" s="196"/>
      <c r="L953" s="196"/>
      <c r="M953" s="48"/>
    </row>
    <row r="954" spans="11:13" x14ac:dyDescent="0.25">
      <c r="K954" s="196"/>
      <c r="L954" s="196"/>
      <c r="M954" s="48"/>
    </row>
    <row r="955" spans="11:13" x14ac:dyDescent="0.25">
      <c r="K955" s="196"/>
      <c r="L955" s="196"/>
      <c r="M955" s="48"/>
    </row>
    <row r="956" spans="11:13" x14ac:dyDescent="0.25">
      <c r="K956" s="196"/>
      <c r="L956" s="196"/>
      <c r="M956" s="48"/>
    </row>
    <row r="957" spans="11:13" x14ac:dyDescent="0.25">
      <c r="K957" s="196"/>
      <c r="L957" s="196"/>
      <c r="M957" s="48"/>
    </row>
    <row r="958" spans="11:13" x14ac:dyDescent="0.25">
      <c r="K958" s="196"/>
      <c r="L958" s="196"/>
      <c r="M958" s="48"/>
    </row>
    <row r="959" spans="11:13" x14ac:dyDescent="0.25">
      <c r="K959" s="196"/>
      <c r="L959" s="196"/>
      <c r="M959" s="48"/>
    </row>
    <row r="960" spans="11:13" x14ac:dyDescent="0.25">
      <c r="K960" s="196"/>
      <c r="L960" s="196"/>
      <c r="M960" s="48"/>
    </row>
    <row r="961" spans="11:13" x14ac:dyDescent="0.25">
      <c r="K961" s="196"/>
      <c r="L961" s="196"/>
      <c r="M961" s="48"/>
    </row>
    <row r="962" spans="11:13" x14ac:dyDescent="0.25">
      <c r="K962" s="196"/>
      <c r="L962" s="196"/>
      <c r="M962" s="48"/>
    </row>
    <row r="963" spans="11:13" x14ac:dyDescent="0.25">
      <c r="K963" s="196"/>
      <c r="L963" s="196"/>
      <c r="M963" s="48"/>
    </row>
    <row r="964" spans="11:13" x14ac:dyDescent="0.25">
      <c r="K964" s="196"/>
      <c r="L964" s="196"/>
      <c r="M964" s="48"/>
    </row>
    <row r="965" spans="11:13" x14ac:dyDescent="0.25">
      <c r="K965" s="196"/>
      <c r="L965" s="196"/>
      <c r="M965" s="48"/>
    </row>
    <row r="966" spans="11:13" x14ac:dyDescent="0.25">
      <c r="K966" s="196"/>
      <c r="L966" s="196"/>
      <c r="M966" s="48"/>
    </row>
    <row r="967" spans="11:13" x14ac:dyDescent="0.25">
      <c r="K967" s="196"/>
      <c r="L967" s="196"/>
      <c r="M967" s="48"/>
    </row>
    <row r="968" spans="11:13" x14ac:dyDescent="0.25">
      <c r="K968" s="196"/>
      <c r="L968" s="196"/>
      <c r="M968" s="48"/>
    </row>
    <row r="969" spans="11:13" x14ac:dyDescent="0.25">
      <c r="K969" s="196"/>
      <c r="L969" s="196"/>
      <c r="M969" s="48"/>
    </row>
    <row r="970" spans="11:13" x14ac:dyDescent="0.25">
      <c r="K970" s="196"/>
      <c r="L970" s="196"/>
      <c r="M970" s="48"/>
    </row>
    <row r="971" spans="11:13" x14ac:dyDescent="0.25">
      <c r="K971" s="196"/>
      <c r="L971" s="196"/>
      <c r="M971" s="48"/>
    </row>
    <row r="972" spans="11:13" x14ac:dyDescent="0.25">
      <c r="K972" s="196"/>
      <c r="L972" s="196"/>
      <c r="M972" s="48"/>
    </row>
    <row r="973" spans="11:13" x14ac:dyDescent="0.25">
      <c r="K973" s="196"/>
      <c r="L973" s="196"/>
      <c r="M973" s="48"/>
    </row>
    <row r="974" spans="11:13" x14ac:dyDescent="0.25">
      <c r="K974" s="196"/>
      <c r="L974" s="196"/>
      <c r="M974" s="48"/>
    </row>
    <row r="975" spans="11:13" x14ac:dyDescent="0.25">
      <c r="K975" s="196"/>
      <c r="L975" s="196"/>
      <c r="M975" s="48"/>
    </row>
    <row r="976" spans="11:13" x14ac:dyDescent="0.25">
      <c r="K976" s="196"/>
      <c r="L976" s="196"/>
      <c r="M976" s="48"/>
    </row>
    <row r="977" spans="11:13" x14ac:dyDescent="0.25">
      <c r="K977" s="196"/>
      <c r="L977" s="196"/>
      <c r="M977" s="48"/>
    </row>
    <row r="978" spans="11:13" x14ac:dyDescent="0.25">
      <c r="K978" s="196"/>
      <c r="L978" s="196"/>
      <c r="M978" s="48"/>
    </row>
    <row r="979" spans="11:13" x14ac:dyDescent="0.25">
      <c r="K979" s="196"/>
      <c r="L979" s="196"/>
      <c r="M979" s="48"/>
    </row>
    <row r="980" spans="11:13" x14ac:dyDescent="0.25">
      <c r="K980" s="196"/>
      <c r="L980" s="196"/>
      <c r="M980" s="48"/>
    </row>
    <row r="981" spans="11:13" x14ac:dyDescent="0.25">
      <c r="K981" s="196"/>
      <c r="L981" s="196"/>
      <c r="M981" s="48"/>
    </row>
    <row r="982" spans="11:13" x14ac:dyDescent="0.25">
      <c r="K982" s="196"/>
      <c r="L982" s="196"/>
      <c r="M982" s="48"/>
    </row>
    <row r="983" spans="11:13" x14ac:dyDescent="0.25">
      <c r="K983" s="196"/>
      <c r="L983" s="196"/>
      <c r="M983" s="48"/>
    </row>
    <row r="984" spans="11:13" x14ac:dyDescent="0.25">
      <c r="K984" s="196"/>
      <c r="L984" s="196"/>
      <c r="M984" s="48"/>
    </row>
    <row r="985" spans="11:13" x14ac:dyDescent="0.25">
      <c r="K985" s="196"/>
      <c r="L985" s="196"/>
      <c r="M985" s="48"/>
    </row>
    <row r="986" spans="11:13" x14ac:dyDescent="0.25">
      <c r="K986" s="196"/>
      <c r="L986" s="196"/>
      <c r="M986" s="48"/>
    </row>
    <row r="987" spans="11:13" x14ac:dyDescent="0.25">
      <c r="K987" s="196"/>
      <c r="L987" s="196"/>
      <c r="M987" s="48"/>
    </row>
    <row r="988" spans="11:13" x14ac:dyDescent="0.25">
      <c r="K988" s="196"/>
      <c r="L988" s="196"/>
      <c r="M988" s="48"/>
    </row>
    <row r="989" spans="11:13" x14ac:dyDescent="0.25">
      <c r="K989" s="196"/>
      <c r="L989" s="196"/>
      <c r="M989" s="48"/>
    </row>
    <row r="990" spans="11:13" x14ac:dyDescent="0.25">
      <c r="K990" s="196"/>
      <c r="L990" s="196"/>
      <c r="M990" s="48"/>
    </row>
    <row r="991" spans="11:13" x14ac:dyDescent="0.25">
      <c r="K991" s="196"/>
      <c r="L991" s="196"/>
      <c r="M991" s="48"/>
    </row>
    <row r="992" spans="11:13" x14ac:dyDescent="0.25">
      <c r="K992" s="196"/>
      <c r="L992" s="196"/>
      <c r="M992" s="48"/>
    </row>
    <row r="993" spans="11:13" x14ac:dyDescent="0.25">
      <c r="K993" s="196"/>
      <c r="L993" s="196"/>
      <c r="M993" s="48"/>
    </row>
    <row r="994" spans="11:13" x14ac:dyDescent="0.25">
      <c r="K994" s="196"/>
      <c r="L994" s="196"/>
      <c r="M994" s="48"/>
    </row>
    <row r="995" spans="11:13" x14ac:dyDescent="0.25">
      <c r="K995" s="196"/>
      <c r="L995" s="196"/>
      <c r="M995" s="48"/>
    </row>
    <row r="996" spans="11:13" x14ac:dyDescent="0.25">
      <c r="K996" s="196"/>
      <c r="L996" s="196"/>
      <c r="M996" s="48"/>
    </row>
    <row r="997" spans="11:13" x14ac:dyDescent="0.25">
      <c r="K997" s="196"/>
      <c r="L997" s="196"/>
      <c r="M997" s="48"/>
    </row>
    <row r="998" spans="11:13" x14ac:dyDescent="0.25">
      <c r="K998" s="196"/>
      <c r="L998" s="196"/>
      <c r="M998" s="48"/>
    </row>
    <row r="999" spans="11:13" x14ac:dyDescent="0.25">
      <c r="K999" s="196"/>
      <c r="L999" s="196"/>
      <c r="M999" s="48"/>
    </row>
    <row r="1000" spans="11:13" x14ac:dyDescent="0.25">
      <c r="K1000" s="196"/>
      <c r="L1000" s="196"/>
      <c r="M1000" s="48"/>
    </row>
    <row r="1001" spans="11:13" x14ac:dyDescent="0.25">
      <c r="K1001" s="196"/>
      <c r="L1001" s="196"/>
      <c r="M1001" s="48"/>
    </row>
    <row r="1002" spans="11:13" x14ac:dyDescent="0.25">
      <c r="K1002" s="196"/>
      <c r="L1002" s="196"/>
      <c r="M1002" s="48"/>
    </row>
    <row r="1003" spans="11:13" x14ac:dyDescent="0.25">
      <c r="K1003" s="196"/>
      <c r="L1003" s="196"/>
      <c r="M1003" s="48"/>
    </row>
    <row r="1004" spans="11:13" x14ac:dyDescent="0.25">
      <c r="K1004" s="196"/>
      <c r="L1004" s="196"/>
      <c r="M1004" s="48"/>
    </row>
    <row r="1005" spans="11:13" x14ac:dyDescent="0.25">
      <c r="K1005" s="196"/>
      <c r="L1005" s="196"/>
      <c r="M1005" s="48"/>
    </row>
    <row r="1006" spans="11:13" x14ac:dyDescent="0.25">
      <c r="K1006" s="196"/>
      <c r="L1006" s="196"/>
      <c r="M1006" s="48"/>
    </row>
    <row r="1007" spans="11:13" x14ac:dyDescent="0.25">
      <c r="K1007" s="196"/>
      <c r="L1007" s="196"/>
      <c r="M1007" s="48"/>
    </row>
    <row r="1008" spans="11:13" x14ac:dyDescent="0.25">
      <c r="K1008" s="196"/>
      <c r="L1008" s="196"/>
      <c r="M1008" s="48"/>
    </row>
    <row r="1009" spans="11:13" x14ac:dyDescent="0.25">
      <c r="K1009" s="196"/>
      <c r="L1009" s="196"/>
      <c r="M1009" s="48"/>
    </row>
    <row r="1010" spans="11:13" x14ac:dyDescent="0.25">
      <c r="K1010" s="196"/>
      <c r="L1010" s="196"/>
      <c r="M1010" s="48"/>
    </row>
    <row r="1011" spans="11:13" x14ac:dyDescent="0.25">
      <c r="K1011" s="196"/>
      <c r="L1011" s="196"/>
      <c r="M1011" s="48"/>
    </row>
    <row r="1012" spans="11:13" x14ac:dyDescent="0.25">
      <c r="K1012" s="196"/>
      <c r="L1012" s="196"/>
      <c r="M1012" s="48"/>
    </row>
    <row r="1013" spans="11:13" x14ac:dyDescent="0.25">
      <c r="K1013" s="196"/>
      <c r="L1013" s="196"/>
      <c r="M1013" s="48"/>
    </row>
    <row r="1014" spans="11:13" x14ac:dyDescent="0.25">
      <c r="K1014" s="196"/>
      <c r="L1014" s="196"/>
      <c r="M1014" s="48"/>
    </row>
    <row r="1015" spans="11:13" x14ac:dyDescent="0.25">
      <c r="K1015" s="196"/>
      <c r="L1015" s="196"/>
      <c r="M1015" s="48"/>
    </row>
    <row r="1016" spans="11:13" x14ac:dyDescent="0.25">
      <c r="K1016" s="196"/>
      <c r="L1016" s="196"/>
      <c r="M1016" s="48"/>
    </row>
    <row r="1017" spans="11:13" x14ac:dyDescent="0.25">
      <c r="K1017" s="196"/>
      <c r="L1017" s="196"/>
      <c r="M1017" s="48"/>
    </row>
    <row r="1018" spans="11:13" x14ac:dyDescent="0.25">
      <c r="K1018" s="196"/>
      <c r="L1018" s="196"/>
      <c r="M1018" s="48"/>
    </row>
    <row r="1019" spans="11:13" x14ac:dyDescent="0.25">
      <c r="K1019" s="196"/>
      <c r="L1019" s="196"/>
      <c r="M1019" s="48"/>
    </row>
    <row r="1020" spans="11:13" x14ac:dyDescent="0.25">
      <c r="K1020" s="196"/>
      <c r="L1020" s="196"/>
      <c r="M1020" s="48"/>
    </row>
    <row r="1021" spans="11:13" x14ac:dyDescent="0.25">
      <c r="K1021" s="196"/>
      <c r="L1021" s="196"/>
      <c r="M1021" s="48"/>
    </row>
    <row r="1022" spans="11:13" x14ac:dyDescent="0.25">
      <c r="K1022" s="196"/>
      <c r="L1022" s="196"/>
      <c r="M1022" s="48"/>
    </row>
    <row r="1023" spans="11:13" x14ac:dyDescent="0.25">
      <c r="K1023" s="196"/>
      <c r="L1023" s="196"/>
      <c r="M1023" s="48"/>
    </row>
    <row r="1024" spans="11:13" x14ac:dyDescent="0.25">
      <c r="K1024" s="196"/>
      <c r="L1024" s="196"/>
      <c r="M1024" s="48"/>
    </row>
    <row r="1025" spans="11:13" x14ac:dyDescent="0.25">
      <c r="K1025" s="196"/>
      <c r="L1025" s="196"/>
      <c r="M1025" s="48"/>
    </row>
    <row r="1026" spans="11:13" x14ac:dyDescent="0.25">
      <c r="K1026" s="196"/>
      <c r="L1026" s="196"/>
      <c r="M1026" s="48"/>
    </row>
    <row r="1027" spans="11:13" x14ac:dyDescent="0.25">
      <c r="K1027" s="196"/>
      <c r="L1027" s="196"/>
      <c r="M1027" s="48"/>
    </row>
    <row r="1028" spans="11:13" x14ac:dyDescent="0.25">
      <c r="K1028" s="196"/>
      <c r="L1028" s="196"/>
      <c r="M1028" s="48"/>
    </row>
    <row r="1029" spans="11:13" x14ac:dyDescent="0.25">
      <c r="K1029" s="196"/>
      <c r="L1029" s="196"/>
      <c r="M1029" s="48"/>
    </row>
    <row r="1030" spans="11:13" x14ac:dyDescent="0.25">
      <c r="K1030" s="196"/>
      <c r="L1030" s="196"/>
      <c r="M1030" s="48"/>
    </row>
    <row r="1031" spans="11:13" x14ac:dyDescent="0.25">
      <c r="K1031" s="196"/>
      <c r="L1031" s="196"/>
      <c r="M1031" s="48"/>
    </row>
    <row r="1032" spans="11:13" x14ac:dyDescent="0.25">
      <c r="K1032" s="196"/>
      <c r="L1032" s="196"/>
      <c r="M1032" s="48"/>
    </row>
    <row r="1033" spans="11:13" x14ac:dyDescent="0.25">
      <c r="K1033" s="196"/>
      <c r="L1033" s="196"/>
      <c r="M1033" s="48"/>
    </row>
    <row r="1034" spans="11:13" x14ac:dyDescent="0.25">
      <c r="K1034" s="196"/>
      <c r="L1034" s="196"/>
      <c r="M1034" s="48"/>
    </row>
    <row r="1035" spans="11:13" x14ac:dyDescent="0.25">
      <c r="K1035" s="196"/>
      <c r="L1035" s="196"/>
      <c r="M1035" s="48"/>
    </row>
    <row r="1036" spans="11:13" x14ac:dyDescent="0.25">
      <c r="K1036" s="196"/>
      <c r="L1036" s="196"/>
      <c r="M1036" s="48"/>
    </row>
    <row r="1037" spans="11:13" x14ac:dyDescent="0.25">
      <c r="K1037" s="196"/>
      <c r="L1037" s="196"/>
      <c r="M1037" s="48"/>
    </row>
    <row r="1038" spans="11:13" x14ac:dyDescent="0.25">
      <c r="K1038" s="196"/>
      <c r="L1038" s="196"/>
      <c r="M1038" s="48"/>
    </row>
    <row r="1039" spans="11:13" x14ac:dyDescent="0.25">
      <c r="K1039" s="196"/>
      <c r="L1039" s="196"/>
      <c r="M1039" s="48"/>
    </row>
    <row r="1040" spans="11:13" x14ac:dyDescent="0.25">
      <c r="K1040" s="196"/>
      <c r="L1040" s="196"/>
      <c r="M1040" s="48"/>
    </row>
    <row r="1041" spans="11:13" x14ac:dyDescent="0.25">
      <c r="K1041" s="196"/>
      <c r="L1041" s="196"/>
      <c r="M1041" s="48"/>
    </row>
    <row r="1042" spans="11:13" x14ac:dyDescent="0.25">
      <c r="K1042" s="196"/>
      <c r="L1042" s="196"/>
      <c r="M1042" s="48"/>
    </row>
    <row r="1043" spans="11:13" x14ac:dyDescent="0.25">
      <c r="K1043" s="196"/>
      <c r="L1043" s="196"/>
      <c r="M1043" s="48"/>
    </row>
    <row r="1044" spans="11:13" x14ac:dyDescent="0.25">
      <c r="K1044" s="196"/>
      <c r="L1044" s="196"/>
      <c r="M1044" s="48"/>
    </row>
    <row r="1045" spans="11:13" x14ac:dyDescent="0.25">
      <c r="K1045" s="196"/>
      <c r="L1045" s="196"/>
      <c r="M1045" s="48"/>
    </row>
    <row r="1046" spans="11:13" x14ac:dyDescent="0.25">
      <c r="K1046" s="196"/>
      <c r="L1046" s="196"/>
      <c r="M1046" s="48"/>
    </row>
    <row r="1047" spans="11:13" x14ac:dyDescent="0.25">
      <c r="K1047" s="196"/>
      <c r="L1047" s="196"/>
      <c r="M1047" s="48"/>
    </row>
    <row r="1048" spans="11:13" x14ac:dyDescent="0.25">
      <c r="K1048" s="196"/>
      <c r="L1048" s="196"/>
      <c r="M1048" s="48"/>
    </row>
    <row r="1049" spans="11:13" x14ac:dyDescent="0.25">
      <c r="K1049" s="196"/>
      <c r="L1049" s="196"/>
      <c r="M1049" s="48"/>
    </row>
    <row r="1050" spans="11:13" x14ac:dyDescent="0.25">
      <c r="K1050" s="196"/>
      <c r="L1050" s="196"/>
      <c r="M1050" s="48"/>
    </row>
    <row r="1051" spans="11:13" x14ac:dyDescent="0.25">
      <c r="K1051" s="196"/>
      <c r="L1051" s="196"/>
      <c r="M1051" s="48"/>
    </row>
    <row r="1052" spans="11:13" x14ac:dyDescent="0.25">
      <c r="K1052" s="196"/>
      <c r="L1052" s="196"/>
      <c r="M1052" s="48"/>
    </row>
    <row r="1053" spans="11:13" x14ac:dyDescent="0.25">
      <c r="K1053" s="196"/>
      <c r="L1053" s="196"/>
      <c r="M1053" s="48"/>
    </row>
    <row r="1054" spans="11:13" x14ac:dyDescent="0.25">
      <c r="K1054" s="196"/>
      <c r="L1054" s="196"/>
      <c r="M1054" s="48"/>
    </row>
    <row r="1055" spans="11:13" x14ac:dyDescent="0.25">
      <c r="K1055" s="196"/>
      <c r="L1055" s="196"/>
      <c r="M1055" s="48"/>
    </row>
    <row r="1056" spans="11:13" x14ac:dyDescent="0.25">
      <c r="K1056" s="196"/>
      <c r="L1056" s="196"/>
      <c r="M1056" s="48"/>
    </row>
    <row r="1057" spans="11:13" x14ac:dyDescent="0.25">
      <c r="K1057" s="196"/>
      <c r="L1057" s="196"/>
      <c r="M1057" s="48"/>
    </row>
    <row r="1058" spans="11:13" x14ac:dyDescent="0.25">
      <c r="K1058" s="196"/>
      <c r="L1058" s="196"/>
      <c r="M1058" s="48"/>
    </row>
    <row r="1059" spans="11:13" x14ac:dyDescent="0.25">
      <c r="K1059" s="196"/>
      <c r="L1059" s="196"/>
      <c r="M1059" s="48"/>
    </row>
    <row r="1060" spans="11:13" x14ac:dyDescent="0.25">
      <c r="K1060" s="196"/>
      <c r="L1060" s="196"/>
      <c r="M1060" s="48"/>
    </row>
    <row r="1061" spans="11:13" x14ac:dyDescent="0.25">
      <c r="K1061" s="196"/>
      <c r="L1061" s="196"/>
      <c r="M1061" s="48"/>
    </row>
    <row r="1062" spans="11:13" x14ac:dyDescent="0.25">
      <c r="K1062" s="196"/>
      <c r="L1062" s="196"/>
      <c r="M1062" s="48"/>
    </row>
    <row r="1063" spans="11:13" x14ac:dyDescent="0.25">
      <c r="K1063" s="196"/>
      <c r="L1063" s="196"/>
      <c r="M1063" s="48"/>
    </row>
    <row r="1064" spans="11:13" x14ac:dyDescent="0.25">
      <c r="K1064" s="196"/>
      <c r="L1064" s="196"/>
      <c r="M1064" s="48"/>
    </row>
    <row r="1065" spans="11:13" x14ac:dyDescent="0.25">
      <c r="K1065" s="196"/>
      <c r="L1065" s="196"/>
      <c r="M1065" s="48"/>
    </row>
    <row r="1066" spans="11:13" x14ac:dyDescent="0.25">
      <c r="K1066" s="196"/>
      <c r="L1066" s="196"/>
      <c r="M1066" s="48"/>
    </row>
    <row r="1067" spans="11:13" x14ac:dyDescent="0.25">
      <c r="K1067" s="196"/>
      <c r="L1067" s="196"/>
      <c r="M1067" s="48"/>
    </row>
    <row r="1068" spans="11:13" x14ac:dyDescent="0.25">
      <c r="K1068" s="196"/>
      <c r="L1068" s="196"/>
      <c r="M1068" s="48"/>
    </row>
    <row r="1069" spans="11:13" x14ac:dyDescent="0.25">
      <c r="K1069" s="196"/>
      <c r="L1069" s="196"/>
      <c r="M1069" s="48"/>
    </row>
    <row r="1070" spans="11:13" x14ac:dyDescent="0.25">
      <c r="K1070" s="196"/>
      <c r="L1070" s="196"/>
      <c r="M1070" s="48"/>
    </row>
    <row r="1071" spans="11:13" x14ac:dyDescent="0.25">
      <c r="K1071" s="196"/>
      <c r="L1071" s="196"/>
      <c r="M1071" s="48"/>
    </row>
    <row r="1072" spans="11:13" x14ac:dyDescent="0.25">
      <c r="K1072" s="196"/>
      <c r="L1072" s="196"/>
      <c r="M1072" s="48"/>
    </row>
    <row r="1073" spans="11:13" x14ac:dyDescent="0.25">
      <c r="K1073" s="196"/>
      <c r="L1073" s="196"/>
      <c r="M1073" s="48"/>
    </row>
    <row r="1074" spans="11:13" x14ac:dyDescent="0.25">
      <c r="K1074" s="196"/>
      <c r="L1074" s="196"/>
      <c r="M1074" s="48"/>
    </row>
    <row r="1075" spans="11:13" x14ac:dyDescent="0.25">
      <c r="K1075" s="196"/>
      <c r="L1075" s="196"/>
      <c r="M1075" s="48"/>
    </row>
    <row r="1076" spans="11:13" x14ac:dyDescent="0.25">
      <c r="K1076" s="196"/>
      <c r="L1076" s="196"/>
      <c r="M1076" s="48"/>
    </row>
    <row r="1077" spans="11:13" x14ac:dyDescent="0.25">
      <c r="K1077" s="196"/>
      <c r="L1077" s="196"/>
      <c r="M1077" s="48"/>
    </row>
    <row r="1078" spans="11:13" x14ac:dyDescent="0.25">
      <c r="K1078" s="196"/>
      <c r="L1078" s="196"/>
      <c r="M1078" s="48"/>
    </row>
    <row r="1079" spans="11:13" x14ac:dyDescent="0.25">
      <c r="K1079" s="196"/>
      <c r="L1079" s="196"/>
      <c r="M1079" s="48"/>
    </row>
    <row r="1080" spans="11:13" x14ac:dyDescent="0.25">
      <c r="K1080" s="196"/>
      <c r="L1080" s="196"/>
      <c r="M1080" s="48"/>
    </row>
    <row r="1081" spans="11:13" x14ac:dyDescent="0.25">
      <c r="K1081" s="196"/>
      <c r="L1081" s="196"/>
      <c r="M1081" s="48"/>
    </row>
    <row r="1082" spans="11:13" x14ac:dyDescent="0.25">
      <c r="K1082" s="196"/>
      <c r="L1082" s="196"/>
      <c r="M1082" s="48"/>
    </row>
    <row r="1083" spans="11:13" x14ac:dyDescent="0.25">
      <c r="K1083" s="196"/>
      <c r="L1083" s="196"/>
      <c r="M1083" s="48"/>
    </row>
    <row r="1084" spans="11:13" x14ac:dyDescent="0.25">
      <c r="K1084" s="196"/>
      <c r="L1084" s="196"/>
      <c r="M1084" s="48"/>
    </row>
    <row r="1085" spans="11:13" x14ac:dyDescent="0.25">
      <c r="K1085" s="196"/>
      <c r="L1085" s="196"/>
      <c r="M1085" s="48"/>
    </row>
    <row r="1086" spans="11:13" x14ac:dyDescent="0.25">
      <c r="K1086" s="196"/>
      <c r="L1086" s="196"/>
      <c r="M1086" s="48"/>
    </row>
    <row r="1087" spans="11:13" x14ac:dyDescent="0.25">
      <c r="K1087" s="196"/>
      <c r="L1087" s="196"/>
      <c r="M1087" s="48"/>
    </row>
    <row r="1088" spans="11:13" x14ac:dyDescent="0.25">
      <c r="K1088" s="196"/>
      <c r="L1088" s="196"/>
      <c r="M1088" s="48"/>
    </row>
    <row r="1089" spans="11:13" x14ac:dyDescent="0.25">
      <c r="K1089" s="196"/>
      <c r="L1089" s="196"/>
      <c r="M1089" s="48"/>
    </row>
    <row r="1090" spans="11:13" x14ac:dyDescent="0.25">
      <c r="K1090" s="196"/>
      <c r="L1090" s="196"/>
      <c r="M1090" s="48"/>
    </row>
    <row r="1091" spans="11:13" x14ac:dyDescent="0.25">
      <c r="K1091" s="196"/>
      <c r="L1091" s="196"/>
      <c r="M1091" s="48"/>
    </row>
    <row r="1092" spans="11:13" x14ac:dyDescent="0.25">
      <c r="K1092" s="196"/>
      <c r="L1092" s="196"/>
      <c r="M1092" s="48"/>
    </row>
    <row r="1093" spans="11:13" x14ac:dyDescent="0.25">
      <c r="K1093" s="196"/>
      <c r="L1093" s="196"/>
      <c r="M1093" s="48"/>
    </row>
    <row r="1094" spans="11:13" x14ac:dyDescent="0.25">
      <c r="K1094" s="196"/>
      <c r="L1094" s="196"/>
      <c r="M1094" s="48"/>
    </row>
    <row r="1095" spans="11:13" x14ac:dyDescent="0.25">
      <c r="K1095" s="196"/>
      <c r="L1095" s="196"/>
      <c r="M1095" s="48"/>
    </row>
    <row r="1096" spans="11:13" x14ac:dyDescent="0.25">
      <c r="K1096" s="196"/>
      <c r="L1096" s="196"/>
      <c r="M1096" s="48"/>
    </row>
    <row r="1097" spans="11:13" x14ac:dyDescent="0.25">
      <c r="K1097" s="196"/>
      <c r="L1097" s="196"/>
      <c r="M1097" s="48"/>
    </row>
    <row r="1098" spans="11:13" x14ac:dyDescent="0.25">
      <c r="K1098" s="196"/>
      <c r="L1098" s="196"/>
      <c r="M1098" s="48"/>
    </row>
    <row r="1099" spans="11:13" x14ac:dyDescent="0.25">
      <c r="K1099" s="196"/>
      <c r="L1099" s="196"/>
      <c r="M1099" s="48"/>
    </row>
    <row r="1100" spans="11:13" x14ac:dyDescent="0.25">
      <c r="K1100" s="196"/>
      <c r="L1100" s="196"/>
      <c r="M1100" s="48"/>
    </row>
    <row r="1101" spans="11:13" x14ac:dyDescent="0.25">
      <c r="K1101" s="196"/>
      <c r="L1101" s="196"/>
      <c r="M1101" s="48"/>
    </row>
    <row r="1102" spans="11:13" x14ac:dyDescent="0.25">
      <c r="K1102" s="196"/>
      <c r="L1102" s="196"/>
      <c r="M1102" s="48"/>
    </row>
    <row r="1103" spans="11:13" x14ac:dyDescent="0.25">
      <c r="K1103" s="196"/>
      <c r="L1103" s="196"/>
      <c r="M1103" s="48"/>
    </row>
    <row r="1104" spans="11:13" x14ac:dyDescent="0.25">
      <c r="K1104" s="196"/>
      <c r="L1104" s="196"/>
      <c r="M1104" s="48"/>
    </row>
    <row r="1105" spans="11:13" x14ac:dyDescent="0.25">
      <c r="K1105" s="196"/>
      <c r="L1105" s="196"/>
      <c r="M1105" s="48"/>
    </row>
    <row r="1106" spans="11:13" x14ac:dyDescent="0.25">
      <c r="K1106" s="196"/>
      <c r="L1106" s="196"/>
      <c r="M1106" s="48"/>
    </row>
    <row r="1107" spans="11:13" x14ac:dyDescent="0.25">
      <c r="K1107" s="196"/>
      <c r="L1107" s="196"/>
      <c r="M1107" s="48"/>
    </row>
    <row r="1108" spans="11:13" x14ac:dyDescent="0.25">
      <c r="K1108" s="196"/>
      <c r="L1108" s="196"/>
      <c r="M1108" s="48"/>
    </row>
    <row r="1109" spans="11:13" x14ac:dyDescent="0.25">
      <c r="K1109" s="196"/>
      <c r="L1109" s="196"/>
      <c r="M1109" s="48"/>
    </row>
    <row r="1110" spans="11:13" x14ac:dyDescent="0.25">
      <c r="K1110" s="196"/>
      <c r="L1110" s="196"/>
      <c r="M1110" s="48"/>
    </row>
    <row r="1111" spans="11:13" x14ac:dyDescent="0.25">
      <c r="K1111" s="196"/>
      <c r="L1111" s="196"/>
      <c r="M1111" s="48"/>
    </row>
    <row r="1112" spans="11:13" x14ac:dyDescent="0.25">
      <c r="K1112" s="196"/>
      <c r="L1112" s="196"/>
      <c r="M1112" s="48"/>
    </row>
    <row r="1113" spans="11:13" x14ac:dyDescent="0.25">
      <c r="K1113" s="196"/>
      <c r="L1113" s="196"/>
      <c r="M1113" s="48"/>
    </row>
    <row r="1114" spans="11:13" x14ac:dyDescent="0.25">
      <c r="K1114" s="196"/>
      <c r="L1114" s="196"/>
      <c r="M1114" s="48"/>
    </row>
    <row r="1115" spans="11:13" x14ac:dyDescent="0.25">
      <c r="K1115" s="196"/>
      <c r="L1115" s="196"/>
      <c r="M1115" s="48"/>
    </row>
    <row r="1116" spans="11:13" x14ac:dyDescent="0.25">
      <c r="K1116" s="196"/>
      <c r="L1116" s="196"/>
      <c r="M1116" s="48"/>
    </row>
    <row r="1117" spans="11:13" x14ac:dyDescent="0.25">
      <c r="K1117" s="196"/>
      <c r="L1117" s="196"/>
      <c r="M1117" s="48"/>
    </row>
    <row r="1118" spans="11:13" x14ac:dyDescent="0.25">
      <c r="K1118" s="196"/>
      <c r="L1118" s="196"/>
      <c r="M1118" s="48"/>
    </row>
    <row r="1119" spans="11:13" x14ac:dyDescent="0.25">
      <c r="K1119" s="196"/>
      <c r="L1119" s="196"/>
      <c r="M1119" s="48"/>
    </row>
    <row r="1120" spans="11:13" x14ac:dyDescent="0.25">
      <c r="K1120" s="196"/>
      <c r="L1120" s="196"/>
      <c r="M1120" s="48"/>
    </row>
    <row r="1121" spans="11:13" x14ac:dyDescent="0.25">
      <c r="K1121" s="196"/>
      <c r="L1121" s="196"/>
      <c r="M1121" s="48"/>
    </row>
    <row r="1122" spans="11:13" x14ac:dyDescent="0.25">
      <c r="K1122" s="196"/>
      <c r="L1122" s="196"/>
      <c r="M1122" s="48"/>
    </row>
    <row r="1123" spans="11:13" x14ac:dyDescent="0.25">
      <c r="K1123" s="196"/>
      <c r="L1123" s="196"/>
      <c r="M1123" s="48"/>
    </row>
    <row r="1124" spans="11:13" x14ac:dyDescent="0.25">
      <c r="K1124" s="196"/>
      <c r="L1124" s="196"/>
      <c r="M1124" s="48"/>
    </row>
    <row r="1125" spans="11:13" x14ac:dyDescent="0.25">
      <c r="K1125" s="196"/>
      <c r="L1125" s="196"/>
      <c r="M1125" s="48"/>
    </row>
    <row r="1126" spans="11:13" x14ac:dyDescent="0.25">
      <c r="K1126" s="196"/>
      <c r="L1126" s="196"/>
      <c r="M1126" s="48"/>
    </row>
    <row r="1127" spans="11:13" x14ac:dyDescent="0.25">
      <c r="K1127" s="196"/>
      <c r="L1127" s="196"/>
      <c r="M1127" s="48"/>
    </row>
    <row r="1128" spans="11:13" x14ac:dyDescent="0.25">
      <c r="K1128" s="196"/>
      <c r="L1128" s="196"/>
      <c r="M1128" s="48"/>
    </row>
    <row r="1129" spans="11:13" x14ac:dyDescent="0.25">
      <c r="K1129" s="196"/>
      <c r="L1129" s="196"/>
      <c r="M1129" s="48"/>
    </row>
    <row r="1130" spans="11:13" x14ac:dyDescent="0.25">
      <c r="K1130" s="196"/>
      <c r="L1130" s="196"/>
      <c r="M1130" s="48"/>
    </row>
    <row r="1131" spans="11:13" x14ac:dyDescent="0.25">
      <c r="K1131" s="196"/>
      <c r="L1131" s="196"/>
      <c r="M1131" s="48"/>
    </row>
    <row r="1132" spans="11:13" x14ac:dyDescent="0.25">
      <c r="K1132" s="196"/>
      <c r="L1132" s="196"/>
      <c r="M1132" s="48"/>
    </row>
    <row r="1133" spans="11:13" x14ac:dyDescent="0.25">
      <c r="K1133" s="196"/>
      <c r="L1133" s="196"/>
      <c r="M1133" s="48"/>
    </row>
    <row r="1134" spans="11:13" x14ac:dyDescent="0.25">
      <c r="K1134" s="196"/>
      <c r="L1134" s="196"/>
      <c r="M1134" s="48"/>
    </row>
    <row r="1135" spans="11:13" x14ac:dyDescent="0.25">
      <c r="K1135" s="196"/>
      <c r="L1135" s="196"/>
      <c r="M1135" s="48"/>
    </row>
    <row r="1136" spans="11:13" x14ac:dyDescent="0.25">
      <c r="K1136" s="196"/>
      <c r="L1136" s="196"/>
      <c r="M1136" s="48"/>
    </row>
    <row r="1137" spans="11:13" x14ac:dyDescent="0.25">
      <c r="K1137" s="196"/>
      <c r="L1137" s="196"/>
      <c r="M1137" s="48"/>
    </row>
    <row r="1138" spans="11:13" x14ac:dyDescent="0.25">
      <c r="K1138" s="196"/>
      <c r="L1138" s="196"/>
      <c r="M1138" s="48"/>
    </row>
    <row r="1139" spans="11:13" x14ac:dyDescent="0.25">
      <c r="K1139" s="196"/>
      <c r="L1139" s="196"/>
      <c r="M1139" s="48"/>
    </row>
    <row r="1140" spans="11:13" x14ac:dyDescent="0.25">
      <c r="K1140" s="196"/>
      <c r="L1140" s="196"/>
      <c r="M1140" s="48"/>
    </row>
    <row r="1141" spans="11:13" x14ac:dyDescent="0.25">
      <c r="K1141" s="196"/>
      <c r="L1141" s="196"/>
      <c r="M1141" s="48"/>
    </row>
    <row r="1142" spans="11:13" x14ac:dyDescent="0.25">
      <c r="K1142" s="196"/>
      <c r="L1142" s="196"/>
      <c r="M1142" s="48"/>
    </row>
    <row r="1143" spans="11:13" x14ac:dyDescent="0.25">
      <c r="K1143" s="196"/>
      <c r="L1143" s="196"/>
      <c r="M1143" s="48"/>
    </row>
    <row r="1144" spans="11:13" x14ac:dyDescent="0.25">
      <c r="K1144" s="196"/>
      <c r="L1144" s="196"/>
      <c r="M1144" s="48"/>
    </row>
    <row r="1145" spans="11:13" x14ac:dyDescent="0.25">
      <c r="K1145" s="196"/>
      <c r="L1145" s="196"/>
      <c r="M1145" s="48"/>
    </row>
    <row r="1146" spans="11:13" x14ac:dyDescent="0.25">
      <c r="K1146" s="196"/>
      <c r="L1146" s="196"/>
      <c r="M1146" s="48"/>
    </row>
    <row r="1147" spans="11:13" x14ac:dyDescent="0.25">
      <c r="K1147" s="196"/>
      <c r="L1147" s="196"/>
      <c r="M1147" s="48"/>
    </row>
    <row r="1148" spans="11:13" x14ac:dyDescent="0.25">
      <c r="K1148" s="196"/>
      <c r="L1148" s="196"/>
      <c r="M1148" s="48"/>
    </row>
    <row r="1149" spans="11:13" x14ac:dyDescent="0.25">
      <c r="K1149" s="196"/>
      <c r="L1149" s="196"/>
      <c r="M1149" s="48"/>
    </row>
    <row r="1150" spans="11:13" x14ac:dyDescent="0.25">
      <c r="K1150" s="196"/>
      <c r="L1150" s="196"/>
      <c r="M1150" s="48"/>
    </row>
    <row r="1151" spans="11:13" x14ac:dyDescent="0.25">
      <c r="K1151" s="196"/>
      <c r="L1151" s="196"/>
      <c r="M1151" s="48"/>
    </row>
    <row r="1152" spans="11:13" x14ac:dyDescent="0.25">
      <c r="K1152" s="196"/>
      <c r="L1152" s="196"/>
      <c r="M1152" s="48"/>
    </row>
    <row r="1153" spans="11:13" x14ac:dyDescent="0.25">
      <c r="K1153" s="196"/>
      <c r="L1153" s="196"/>
      <c r="M1153" s="48"/>
    </row>
    <row r="1154" spans="11:13" x14ac:dyDescent="0.25">
      <c r="K1154" s="196"/>
      <c r="L1154" s="196"/>
      <c r="M1154" s="48"/>
    </row>
    <row r="1155" spans="11:13" x14ac:dyDescent="0.25">
      <c r="K1155" s="196"/>
      <c r="L1155" s="196"/>
      <c r="M1155" s="48"/>
    </row>
    <row r="1156" spans="11:13" x14ac:dyDescent="0.25">
      <c r="K1156" s="196"/>
      <c r="L1156" s="196"/>
      <c r="M1156" s="48"/>
    </row>
    <row r="1157" spans="11:13" x14ac:dyDescent="0.25">
      <c r="K1157" s="196"/>
      <c r="L1157" s="196"/>
      <c r="M1157" s="48"/>
    </row>
    <row r="1158" spans="11:13" x14ac:dyDescent="0.25">
      <c r="K1158" s="196"/>
      <c r="L1158" s="196"/>
      <c r="M1158" s="48"/>
    </row>
    <row r="1159" spans="11:13" x14ac:dyDescent="0.25">
      <c r="K1159" s="196"/>
      <c r="L1159" s="196"/>
      <c r="M1159" s="48"/>
    </row>
    <row r="1160" spans="11:13" x14ac:dyDescent="0.25">
      <c r="K1160" s="196"/>
      <c r="L1160" s="196"/>
      <c r="M1160" s="48"/>
    </row>
    <row r="1161" spans="11:13" x14ac:dyDescent="0.25">
      <c r="K1161" s="196"/>
      <c r="L1161" s="196"/>
      <c r="M1161" s="48"/>
    </row>
    <row r="1162" spans="11:13" x14ac:dyDescent="0.25">
      <c r="K1162" s="196"/>
      <c r="L1162" s="196"/>
      <c r="M1162" s="48"/>
    </row>
    <row r="1163" spans="11:13" x14ac:dyDescent="0.25">
      <c r="K1163" s="196"/>
      <c r="L1163" s="196"/>
      <c r="M1163" s="48"/>
    </row>
    <row r="1164" spans="11:13" x14ac:dyDescent="0.25">
      <c r="K1164" s="196"/>
      <c r="L1164" s="196"/>
      <c r="M1164" s="48"/>
    </row>
    <row r="1165" spans="11:13" x14ac:dyDescent="0.25">
      <c r="K1165" s="196"/>
      <c r="L1165" s="196"/>
      <c r="M1165" s="48"/>
    </row>
    <row r="1166" spans="11:13" x14ac:dyDescent="0.25">
      <c r="K1166" s="196"/>
      <c r="L1166" s="196"/>
      <c r="M1166" s="48"/>
    </row>
    <row r="1167" spans="11:13" x14ac:dyDescent="0.25">
      <c r="K1167" s="196"/>
      <c r="L1167" s="196"/>
      <c r="M1167" s="48"/>
    </row>
    <row r="1168" spans="11:13" x14ac:dyDescent="0.25">
      <c r="K1168" s="196"/>
      <c r="L1168" s="196"/>
      <c r="M1168" s="48"/>
    </row>
    <row r="1169" spans="11:13" x14ac:dyDescent="0.25">
      <c r="K1169" s="196"/>
      <c r="L1169" s="196"/>
      <c r="M1169" s="48"/>
    </row>
    <row r="1170" spans="11:13" x14ac:dyDescent="0.25">
      <c r="K1170" s="196"/>
      <c r="L1170" s="196"/>
      <c r="M1170" s="48"/>
    </row>
    <row r="1171" spans="11:13" x14ac:dyDescent="0.25">
      <c r="K1171" s="196"/>
      <c r="L1171" s="196"/>
      <c r="M1171" s="48"/>
    </row>
    <row r="1172" spans="11:13" x14ac:dyDescent="0.25">
      <c r="K1172" s="196"/>
      <c r="L1172" s="196"/>
      <c r="M1172" s="48"/>
    </row>
    <row r="1173" spans="11:13" x14ac:dyDescent="0.25">
      <c r="K1173" s="196"/>
      <c r="L1173" s="196"/>
      <c r="M1173" s="48"/>
    </row>
    <row r="1174" spans="11:13" x14ac:dyDescent="0.25">
      <c r="K1174" s="196"/>
      <c r="L1174" s="196"/>
      <c r="M1174" s="48"/>
    </row>
    <row r="1175" spans="11:13" x14ac:dyDescent="0.25">
      <c r="K1175" s="196"/>
      <c r="L1175" s="196"/>
      <c r="M1175" s="48"/>
    </row>
    <row r="1176" spans="11:13" x14ac:dyDescent="0.25">
      <c r="K1176" s="196"/>
      <c r="L1176" s="196"/>
      <c r="M1176" s="48"/>
    </row>
    <row r="1177" spans="11:13" x14ac:dyDescent="0.25">
      <c r="K1177" s="196"/>
      <c r="L1177" s="196"/>
      <c r="M1177" s="48"/>
    </row>
    <row r="1178" spans="11:13" x14ac:dyDescent="0.25">
      <c r="K1178" s="196"/>
      <c r="L1178" s="196"/>
      <c r="M1178" s="48"/>
    </row>
    <row r="1179" spans="11:13" x14ac:dyDescent="0.25">
      <c r="K1179" s="196"/>
      <c r="L1179" s="196"/>
      <c r="M1179" s="48"/>
    </row>
    <row r="1180" spans="11:13" x14ac:dyDescent="0.25">
      <c r="K1180" s="196"/>
      <c r="L1180" s="196"/>
      <c r="M1180" s="48"/>
    </row>
    <row r="1181" spans="11:13" x14ac:dyDescent="0.25">
      <c r="K1181" s="196"/>
      <c r="L1181" s="196"/>
      <c r="M1181" s="48"/>
    </row>
    <row r="1182" spans="11:13" x14ac:dyDescent="0.25">
      <c r="K1182" s="196"/>
      <c r="L1182" s="196"/>
      <c r="M1182" s="48"/>
    </row>
    <row r="1183" spans="11:13" x14ac:dyDescent="0.25">
      <c r="K1183" s="196"/>
      <c r="L1183" s="196"/>
      <c r="M1183" s="48"/>
    </row>
    <row r="1184" spans="11:13" x14ac:dyDescent="0.25">
      <c r="K1184" s="196"/>
      <c r="L1184" s="196"/>
      <c r="M1184" s="48"/>
    </row>
    <row r="1185" spans="11:13" x14ac:dyDescent="0.25">
      <c r="K1185" s="196"/>
      <c r="L1185" s="196"/>
      <c r="M1185" s="48"/>
    </row>
    <row r="1186" spans="11:13" x14ac:dyDescent="0.25">
      <c r="K1186" s="196"/>
      <c r="L1186" s="196"/>
      <c r="M1186" s="48"/>
    </row>
    <row r="1187" spans="11:13" x14ac:dyDescent="0.25">
      <c r="K1187" s="196"/>
      <c r="L1187" s="196"/>
      <c r="M1187" s="48"/>
    </row>
    <row r="1188" spans="11:13" x14ac:dyDescent="0.25">
      <c r="K1188" s="196"/>
      <c r="L1188" s="196"/>
      <c r="M1188" s="48"/>
    </row>
    <row r="1189" spans="11:13" x14ac:dyDescent="0.25">
      <c r="K1189" s="196"/>
      <c r="L1189" s="196"/>
      <c r="M1189" s="48"/>
    </row>
    <row r="1190" spans="11:13" x14ac:dyDescent="0.25">
      <c r="K1190" s="196"/>
      <c r="L1190" s="196"/>
      <c r="M1190" s="48"/>
    </row>
    <row r="1191" spans="11:13" x14ac:dyDescent="0.25">
      <c r="K1191" s="196"/>
      <c r="L1191" s="196"/>
      <c r="M1191" s="48"/>
    </row>
    <row r="1192" spans="11:13" x14ac:dyDescent="0.25">
      <c r="K1192" s="196"/>
      <c r="L1192" s="196"/>
      <c r="M1192" s="48"/>
    </row>
    <row r="1193" spans="11:13" x14ac:dyDescent="0.25">
      <c r="K1193" s="196"/>
      <c r="L1193" s="196"/>
      <c r="M1193" s="48"/>
    </row>
    <row r="1194" spans="11:13" x14ac:dyDescent="0.25">
      <c r="K1194" s="196"/>
      <c r="L1194" s="196"/>
      <c r="M1194" s="48"/>
    </row>
    <row r="1195" spans="11:13" x14ac:dyDescent="0.25">
      <c r="K1195" s="196"/>
      <c r="L1195" s="196"/>
      <c r="M1195" s="48"/>
    </row>
    <row r="1196" spans="11:13" x14ac:dyDescent="0.25">
      <c r="K1196" s="196"/>
      <c r="L1196" s="196"/>
      <c r="M1196" s="48"/>
    </row>
    <row r="1197" spans="11:13" x14ac:dyDescent="0.25">
      <c r="K1197" s="196"/>
      <c r="L1197" s="196"/>
      <c r="M1197" s="48"/>
    </row>
    <row r="1198" spans="11:13" x14ac:dyDescent="0.25">
      <c r="K1198" s="196"/>
      <c r="L1198" s="196"/>
      <c r="M1198" s="48"/>
    </row>
    <row r="1199" spans="11:13" x14ac:dyDescent="0.25">
      <c r="K1199" s="196"/>
      <c r="L1199" s="196"/>
      <c r="M1199" s="48"/>
    </row>
    <row r="1200" spans="11:13" x14ac:dyDescent="0.25">
      <c r="K1200" s="196"/>
      <c r="L1200" s="196"/>
      <c r="M1200" s="48"/>
    </row>
    <row r="1201" spans="11:13" x14ac:dyDescent="0.25">
      <c r="K1201" s="196"/>
      <c r="L1201" s="196"/>
      <c r="M1201" s="48"/>
    </row>
    <row r="1202" spans="11:13" x14ac:dyDescent="0.25">
      <c r="K1202" s="196"/>
      <c r="L1202" s="196"/>
      <c r="M1202" s="48"/>
    </row>
    <row r="1203" spans="11:13" x14ac:dyDescent="0.25">
      <c r="K1203" s="196"/>
      <c r="L1203" s="196"/>
      <c r="M1203" s="48"/>
    </row>
    <row r="1204" spans="11:13" x14ac:dyDescent="0.25">
      <c r="K1204" s="196"/>
      <c r="L1204" s="196"/>
      <c r="M1204" s="48"/>
    </row>
    <row r="1205" spans="11:13" x14ac:dyDescent="0.25">
      <c r="K1205" s="196"/>
      <c r="L1205" s="196"/>
      <c r="M1205" s="48"/>
    </row>
    <row r="1206" spans="11:13" x14ac:dyDescent="0.25">
      <c r="K1206" s="196"/>
      <c r="L1206" s="196"/>
      <c r="M1206" s="48"/>
    </row>
    <row r="1207" spans="11:13" x14ac:dyDescent="0.25">
      <c r="K1207" s="196"/>
      <c r="L1207" s="196"/>
      <c r="M1207" s="48"/>
    </row>
    <row r="1208" spans="11:13" x14ac:dyDescent="0.25">
      <c r="K1208" s="196"/>
      <c r="L1208" s="196"/>
      <c r="M1208" s="48"/>
    </row>
    <row r="1209" spans="11:13" x14ac:dyDescent="0.25">
      <c r="K1209" s="196"/>
      <c r="L1209" s="196"/>
      <c r="M1209" s="48"/>
    </row>
    <row r="1210" spans="11:13" x14ac:dyDescent="0.25">
      <c r="K1210" s="196"/>
      <c r="L1210" s="196"/>
      <c r="M1210" s="48"/>
    </row>
    <row r="1211" spans="11:13" x14ac:dyDescent="0.25">
      <c r="K1211" s="196"/>
      <c r="L1211" s="196"/>
      <c r="M1211" s="48"/>
    </row>
    <row r="1212" spans="11:13" x14ac:dyDescent="0.25">
      <c r="K1212" s="196"/>
      <c r="L1212" s="196"/>
      <c r="M1212" s="48"/>
    </row>
    <row r="1213" spans="11:13" x14ac:dyDescent="0.25">
      <c r="K1213" s="196"/>
      <c r="L1213" s="196"/>
      <c r="M1213" s="48"/>
    </row>
    <row r="1214" spans="11:13" x14ac:dyDescent="0.25">
      <c r="K1214" s="196"/>
      <c r="L1214" s="196"/>
      <c r="M1214" s="48"/>
    </row>
    <row r="1215" spans="11:13" x14ac:dyDescent="0.25">
      <c r="K1215" s="196"/>
      <c r="L1215" s="196"/>
      <c r="M1215" s="48"/>
    </row>
    <row r="1216" spans="11:13" x14ac:dyDescent="0.25">
      <c r="K1216" s="196"/>
      <c r="L1216" s="196"/>
      <c r="M1216" s="48"/>
    </row>
    <row r="1217" spans="11:13" x14ac:dyDescent="0.25">
      <c r="K1217" s="196"/>
      <c r="L1217" s="196"/>
      <c r="M1217" s="48"/>
    </row>
    <row r="1218" spans="11:13" x14ac:dyDescent="0.25">
      <c r="K1218" s="196"/>
      <c r="L1218" s="196"/>
      <c r="M1218" s="48"/>
    </row>
    <row r="1219" spans="11:13" x14ac:dyDescent="0.25">
      <c r="K1219" s="196"/>
      <c r="L1219" s="196"/>
      <c r="M1219" s="48"/>
    </row>
    <row r="1220" spans="11:13" x14ac:dyDescent="0.25">
      <c r="K1220" s="196"/>
      <c r="L1220" s="196"/>
      <c r="M1220" s="48"/>
    </row>
    <row r="1221" spans="11:13" x14ac:dyDescent="0.25">
      <c r="K1221" s="196"/>
      <c r="L1221" s="196"/>
      <c r="M1221" s="48"/>
    </row>
    <row r="1222" spans="11:13" x14ac:dyDescent="0.25">
      <c r="K1222" s="196"/>
      <c r="L1222" s="196"/>
      <c r="M1222" s="48"/>
    </row>
    <row r="1223" spans="11:13" x14ac:dyDescent="0.25">
      <c r="K1223" s="196"/>
      <c r="L1223" s="196"/>
      <c r="M1223" s="48"/>
    </row>
    <row r="1224" spans="11:13" x14ac:dyDescent="0.25">
      <c r="K1224" s="196"/>
      <c r="L1224" s="196"/>
      <c r="M1224" s="48"/>
    </row>
    <row r="1225" spans="11:13" x14ac:dyDescent="0.25">
      <c r="K1225" s="196"/>
      <c r="L1225" s="196"/>
      <c r="M1225" s="48"/>
    </row>
    <row r="1226" spans="11:13" x14ac:dyDescent="0.25">
      <c r="K1226" s="196"/>
      <c r="L1226" s="196"/>
      <c r="M1226" s="48"/>
    </row>
    <row r="1227" spans="11:13" x14ac:dyDescent="0.25">
      <c r="K1227" s="196"/>
      <c r="L1227" s="196"/>
      <c r="M1227" s="48"/>
    </row>
    <row r="1228" spans="11:13" x14ac:dyDescent="0.25">
      <c r="K1228" s="196"/>
      <c r="L1228" s="196"/>
      <c r="M1228" s="48"/>
    </row>
    <row r="1229" spans="11:13" x14ac:dyDescent="0.25">
      <c r="K1229" s="196"/>
      <c r="L1229" s="196"/>
      <c r="M1229" s="48"/>
    </row>
    <row r="1230" spans="11:13" x14ac:dyDescent="0.25">
      <c r="K1230" s="196"/>
      <c r="L1230" s="196"/>
      <c r="M1230" s="48"/>
    </row>
    <row r="1231" spans="11:13" x14ac:dyDescent="0.25">
      <c r="K1231" s="196"/>
      <c r="L1231" s="196"/>
      <c r="M1231" s="48"/>
    </row>
    <row r="1232" spans="11:13" x14ac:dyDescent="0.25">
      <c r="K1232" s="196"/>
      <c r="L1232" s="196"/>
      <c r="M1232" s="48"/>
    </row>
    <row r="1233" spans="11:13" x14ac:dyDescent="0.25">
      <c r="K1233" s="196"/>
      <c r="L1233" s="196"/>
      <c r="M1233" s="48"/>
    </row>
    <row r="1234" spans="11:13" x14ac:dyDescent="0.25">
      <c r="K1234" s="196"/>
      <c r="L1234" s="196"/>
      <c r="M1234" s="48"/>
    </row>
    <row r="1235" spans="11:13" x14ac:dyDescent="0.25">
      <c r="K1235" s="196"/>
      <c r="L1235" s="196"/>
      <c r="M1235" s="48"/>
    </row>
    <row r="1236" spans="11:13" x14ac:dyDescent="0.25">
      <c r="K1236" s="196"/>
      <c r="L1236" s="196"/>
      <c r="M1236" s="48"/>
    </row>
    <row r="1237" spans="11:13" x14ac:dyDescent="0.25">
      <c r="K1237" s="196"/>
      <c r="L1237" s="196"/>
      <c r="M1237" s="48"/>
    </row>
    <row r="1238" spans="11:13" x14ac:dyDescent="0.25">
      <c r="K1238" s="196"/>
      <c r="L1238" s="196"/>
      <c r="M1238" s="48"/>
    </row>
    <row r="1239" spans="11:13" x14ac:dyDescent="0.25">
      <c r="K1239" s="196"/>
      <c r="L1239" s="196"/>
      <c r="M1239" s="48"/>
    </row>
    <row r="1240" spans="11:13" x14ac:dyDescent="0.25">
      <c r="K1240" s="196"/>
      <c r="L1240" s="196"/>
      <c r="M1240" s="48"/>
    </row>
    <row r="1241" spans="11:13" x14ac:dyDescent="0.25">
      <c r="K1241" s="196"/>
      <c r="L1241" s="196"/>
      <c r="M1241" s="48"/>
    </row>
    <row r="1242" spans="11:13" x14ac:dyDescent="0.25">
      <c r="K1242" s="196"/>
      <c r="L1242" s="196"/>
      <c r="M1242" s="48"/>
    </row>
    <row r="1243" spans="11:13" x14ac:dyDescent="0.25">
      <c r="K1243" s="196"/>
      <c r="L1243" s="196"/>
      <c r="M1243" s="48"/>
    </row>
    <row r="1244" spans="11:13" x14ac:dyDescent="0.25">
      <c r="K1244" s="196"/>
      <c r="L1244" s="196"/>
      <c r="M1244" s="48"/>
    </row>
    <row r="1245" spans="11:13" x14ac:dyDescent="0.25">
      <c r="K1245" s="196"/>
      <c r="L1245" s="196"/>
      <c r="M1245" s="48"/>
    </row>
    <row r="1246" spans="11:13" x14ac:dyDescent="0.25">
      <c r="K1246" s="196"/>
      <c r="L1246" s="196"/>
      <c r="M1246" s="48"/>
    </row>
    <row r="1247" spans="11:13" x14ac:dyDescent="0.25">
      <c r="K1247" s="196"/>
      <c r="L1247" s="196"/>
      <c r="M1247" s="48"/>
    </row>
    <row r="1248" spans="11:13" x14ac:dyDescent="0.25">
      <c r="K1248" s="196"/>
      <c r="L1248" s="196"/>
      <c r="M1248" s="48"/>
    </row>
    <row r="1249" spans="11:13" x14ac:dyDescent="0.25">
      <c r="K1249" s="196"/>
      <c r="L1249" s="196"/>
      <c r="M1249" s="48"/>
    </row>
    <row r="1250" spans="11:13" x14ac:dyDescent="0.25">
      <c r="K1250" s="196"/>
      <c r="L1250" s="196"/>
      <c r="M1250" s="48"/>
    </row>
    <row r="1251" spans="11:13" x14ac:dyDescent="0.25">
      <c r="K1251" s="196"/>
      <c r="L1251" s="196"/>
      <c r="M1251" s="48"/>
    </row>
    <row r="1252" spans="11:13" x14ac:dyDescent="0.25">
      <c r="K1252" s="196"/>
      <c r="L1252" s="196"/>
      <c r="M1252" s="48"/>
    </row>
    <row r="1253" spans="11:13" x14ac:dyDescent="0.25">
      <c r="K1253" s="196"/>
      <c r="L1253" s="196"/>
      <c r="M1253" s="48"/>
    </row>
    <row r="1254" spans="11:13" x14ac:dyDescent="0.25">
      <c r="K1254" s="196"/>
      <c r="L1254" s="196"/>
      <c r="M1254" s="48"/>
    </row>
    <row r="1255" spans="11:13" x14ac:dyDescent="0.25">
      <c r="K1255" s="196"/>
      <c r="L1255" s="196"/>
      <c r="M1255" s="48"/>
    </row>
    <row r="1256" spans="11:13" x14ac:dyDescent="0.25">
      <c r="K1256" s="196"/>
      <c r="L1256" s="196"/>
      <c r="M1256" s="48"/>
    </row>
    <row r="1257" spans="11:13" x14ac:dyDescent="0.25">
      <c r="K1257" s="196"/>
      <c r="L1257" s="196"/>
      <c r="M1257" s="48"/>
    </row>
    <row r="1258" spans="11:13" x14ac:dyDescent="0.25">
      <c r="K1258" s="196"/>
      <c r="L1258" s="196"/>
      <c r="M1258" s="48"/>
    </row>
    <row r="1259" spans="11:13" x14ac:dyDescent="0.25">
      <c r="K1259" s="196"/>
      <c r="L1259" s="196"/>
      <c r="M1259" s="48"/>
    </row>
    <row r="1260" spans="11:13" x14ac:dyDescent="0.25">
      <c r="K1260" s="196"/>
      <c r="L1260" s="196"/>
      <c r="M1260" s="48"/>
    </row>
    <row r="1261" spans="11:13" x14ac:dyDescent="0.25">
      <c r="K1261" s="196"/>
      <c r="L1261" s="196"/>
      <c r="M1261" s="48"/>
    </row>
    <row r="1262" spans="11:13" x14ac:dyDescent="0.25">
      <c r="K1262" s="196"/>
      <c r="L1262" s="196"/>
      <c r="M1262" s="48"/>
    </row>
    <row r="1263" spans="11:13" x14ac:dyDescent="0.25">
      <c r="K1263" s="196"/>
      <c r="L1263" s="196"/>
      <c r="M1263" s="48"/>
    </row>
    <row r="1264" spans="11:13" x14ac:dyDescent="0.25">
      <c r="K1264" s="196"/>
      <c r="L1264" s="196"/>
      <c r="M1264" s="48"/>
    </row>
    <row r="1265" spans="11:13" x14ac:dyDescent="0.25">
      <c r="K1265" s="196"/>
      <c r="L1265" s="196"/>
      <c r="M1265" s="48"/>
    </row>
    <row r="1266" spans="11:13" x14ac:dyDescent="0.25">
      <c r="K1266" s="196"/>
      <c r="L1266" s="196"/>
      <c r="M1266" s="48"/>
    </row>
    <row r="1267" spans="11:13" x14ac:dyDescent="0.25">
      <c r="K1267" s="196"/>
      <c r="L1267" s="196"/>
      <c r="M1267" s="48"/>
    </row>
    <row r="1268" spans="11:13" x14ac:dyDescent="0.25">
      <c r="K1268" s="196"/>
      <c r="L1268" s="196"/>
      <c r="M1268" s="48"/>
    </row>
    <row r="1269" spans="11:13" x14ac:dyDescent="0.25">
      <c r="K1269" s="196"/>
      <c r="L1269" s="196"/>
      <c r="M1269" s="48"/>
    </row>
    <row r="1270" spans="11:13" x14ac:dyDescent="0.25">
      <c r="K1270" s="196"/>
      <c r="L1270" s="196"/>
      <c r="M1270" s="48"/>
    </row>
    <row r="1271" spans="11:13" x14ac:dyDescent="0.25">
      <c r="K1271" s="196"/>
      <c r="L1271" s="196"/>
      <c r="M1271" s="48"/>
    </row>
    <row r="1272" spans="11:13" x14ac:dyDescent="0.25">
      <c r="K1272" s="196"/>
      <c r="L1272" s="196"/>
      <c r="M1272" s="48"/>
    </row>
    <row r="1273" spans="11:13" x14ac:dyDescent="0.25">
      <c r="K1273" s="196"/>
      <c r="L1273" s="196"/>
      <c r="M1273" s="48"/>
    </row>
    <row r="1274" spans="11:13" x14ac:dyDescent="0.25">
      <c r="K1274" s="196"/>
      <c r="L1274" s="196"/>
      <c r="M1274" s="48"/>
    </row>
    <row r="1275" spans="11:13" x14ac:dyDescent="0.25">
      <c r="K1275" s="196"/>
      <c r="L1275" s="196"/>
      <c r="M1275" s="48"/>
    </row>
    <row r="1276" spans="11:13" x14ac:dyDescent="0.25">
      <c r="K1276" s="196"/>
      <c r="L1276" s="196"/>
      <c r="M1276" s="48"/>
    </row>
    <row r="1277" spans="11:13" x14ac:dyDescent="0.25">
      <c r="K1277" s="196"/>
      <c r="L1277" s="196"/>
      <c r="M1277" s="48"/>
    </row>
    <row r="1278" spans="11:13" x14ac:dyDescent="0.25">
      <c r="K1278" s="196"/>
      <c r="L1278" s="196"/>
      <c r="M1278" s="48"/>
    </row>
    <row r="1279" spans="11:13" x14ac:dyDescent="0.25">
      <c r="K1279" s="196"/>
      <c r="L1279" s="196"/>
      <c r="M1279" s="48"/>
    </row>
    <row r="1280" spans="11:13" x14ac:dyDescent="0.25">
      <c r="K1280" s="196"/>
      <c r="L1280" s="196"/>
      <c r="M1280" s="48"/>
    </row>
    <row r="1281" spans="11:13" x14ac:dyDescent="0.25">
      <c r="K1281" s="196"/>
      <c r="L1281" s="196"/>
      <c r="M1281" s="48"/>
    </row>
    <row r="1282" spans="11:13" x14ac:dyDescent="0.25">
      <c r="K1282" s="196"/>
      <c r="L1282" s="196"/>
      <c r="M1282" s="48"/>
    </row>
    <row r="1283" spans="11:13" x14ac:dyDescent="0.25">
      <c r="K1283" s="196"/>
      <c r="L1283" s="196"/>
      <c r="M1283" s="48"/>
    </row>
    <row r="1284" spans="11:13" x14ac:dyDescent="0.25">
      <c r="K1284" s="196"/>
      <c r="L1284" s="196"/>
      <c r="M1284" s="48"/>
    </row>
    <row r="1285" spans="11:13" x14ac:dyDescent="0.25">
      <c r="K1285" s="196"/>
      <c r="L1285" s="196"/>
      <c r="M1285" s="48"/>
    </row>
    <row r="1286" spans="11:13" x14ac:dyDescent="0.25">
      <c r="K1286" s="196"/>
      <c r="L1286" s="196"/>
      <c r="M1286" s="48"/>
    </row>
    <row r="1287" spans="11:13" x14ac:dyDescent="0.25">
      <c r="K1287" s="196"/>
      <c r="L1287" s="196"/>
      <c r="M1287" s="48"/>
    </row>
    <row r="1288" spans="11:13" x14ac:dyDescent="0.25">
      <c r="K1288" s="196"/>
      <c r="L1288" s="196"/>
      <c r="M1288" s="48"/>
    </row>
    <row r="1289" spans="11:13" x14ac:dyDescent="0.25">
      <c r="K1289" s="196"/>
      <c r="L1289" s="196"/>
      <c r="M1289" s="48"/>
    </row>
    <row r="1290" spans="11:13" x14ac:dyDescent="0.25">
      <c r="K1290" s="196"/>
      <c r="L1290" s="196"/>
      <c r="M1290" s="48"/>
    </row>
    <row r="1291" spans="11:13" x14ac:dyDescent="0.25">
      <c r="K1291" s="196"/>
      <c r="L1291" s="196"/>
      <c r="M1291" s="48"/>
    </row>
    <row r="1292" spans="11:13" x14ac:dyDescent="0.25">
      <c r="K1292" s="196"/>
      <c r="L1292" s="196"/>
      <c r="M1292" s="48"/>
    </row>
    <row r="1293" spans="11:13" x14ac:dyDescent="0.25">
      <c r="K1293" s="196"/>
      <c r="L1293" s="196"/>
      <c r="M1293" s="48"/>
    </row>
    <row r="1294" spans="11:13" x14ac:dyDescent="0.25">
      <c r="K1294" s="196"/>
      <c r="L1294" s="196"/>
      <c r="M1294" s="48"/>
    </row>
    <row r="1295" spans="11:13" x14ac:dyDescent="0.25">
      <c r="K1295" s="196"/>
      <c r="L1295" s="196"/>
      <c r="M1295" s="48"/>
    </row>
    <row r="1296" spans="11:13" x14ac:dyDescent="0.25">
      <c r="K1296" s="196"/>
      <c r="L1296" s="196"/>
      <c r="M1296" s="48"/>
    </row>
    <row r="1297" spans="11:13" x14ac:dyDescent="0.25">
      <c r="K1297" s="196"/>
      <c r="L1297" s="196"/>
      <c r="M1297" s="48"/>
    </row>
    <row r="1298" spans="11:13" x14ac:dyDescent="0.25">
      <c r="K1298" s="196"/>
      <c r="L1298" s="196"/>
      <c r="M1298" s="48"/>
    </row>
    <row r="1299" spans="11:13" x14ac:dyDescent="0.25">
      <c r="K1299" s="196"/>
      <c r="L1299" s="196"/>
      <c r="M1299" s="48"/>
    </row>
    <row r="1300" spans="11:13" x14ac:dyDescent="0.25">
      <c r="K1300" s="196"/>
      <c r="L1300" s="196"/>
      <c r="M1300" s="48"/>
    </row>
    <row r="1301" spans="11:13" x14ac:dyDescent="0.25">
      <c r="K1301" s="196"/>
      <c r="L1301" s="196"/>
      <c r="M1301" s="48"/>
    </row>
    <row r="1302" spans="11:13" x14ac:dyDescent="0.25">
      <c r="K1302" s="196"/>
      <c r="L1302" s="196"/>
      <c r="M1302" s="48"/>
    </row>
    <row r="1303" spans="11:13" x14ac:dyDescent="0.25">
      <c r="K1303" s="196"/>
      <c r="L1303" s="196"/>
      <c r="M1303" s="48"/>
    </row>
    <row r="1304" spans="11:13" x14ac:dyDescent="0.25">
      <c r="K1304" s="196"/>
      <c r="L1304" s="196"/>
      <c r="M1304" s="48"/>
    </row>
    <row r="1305" spans="11:13" x14ac:dyDescent="0.25">
      <c r="K1305" s="196"/>
      <c r="L1305" s="196"/>
      <c r="M1305" s="48"/>
    </row>
    <row r="1306" spans="11:13" x14ac:dyDescent="0.25">
      <c r="K1306" s="196"/>
      <c r="L1306" s="196"/>
      <c r="M1306" s="48"/>
    </row>
    <row r="1307" spans="11:13" x14ac:dyDescent="0.25">
      <c r="K1307" s="196"/>
      <c r="L1307" s="196"/>
      <c r="M1307" s="48"/>
    </row>
    <row r="1308" spans="11:13" x14ac:dyDescent="0.25">
      <c r="K1308" s="196"/>
      <c r="L1308" s="196"/>
      <c r="M1308" s="48"/>
    </row>
    <row r="1309" spans="11:13" x14ac:dyDescent="0.25">
      <c r="K1309" s="196"/>
      <c r="L1309" s="196"/>
      <c r="M1309" s="48"/>
    </row>
    <row r="1310" spans="11:13" x14ac:dyDescent="0.25">
      <c r="K1310" s="196"/>
      <c r="L1310" s="196"/>
      <c r="M1310" s="48"/>
    </row>
    <row r="1311" spans="11:13" x14ac:dyDescent="0.25">
      <c r="K1311" s="196"/>
      <c r="L1311" s="196"/>
      <c r="M1311" s="48"/>
    </row>
    <row r="1312" spans="11:13" x14ac:dyDescent="0.25">
      <c r="K1312" s="196"/>
      <c r="L1312" s="196"/>
      <c r="M1312" s="48"/>
    </row>
    <row r="1313" spans="11:13" x14ac:dyDescent="0.25">
      <c r="K1313" s="196"/>
      <c r="L1313" s="196"/>
      <c r="M1313" s="48"/>
    </row>
    <row r="1314" spans="11:13" x14ac:dyDescent="0.25">
      <c r="K1314" s="196"/>
      <c r="L1314" s="196"/>
      <c r="M1314" s="48"/>
    </row>
    <row r="1315" spans="11:13" x14ac:dyDescent="0.25">
      <c r="K1315" s="196"/>
      <c r="L1315" s="196"/>
      <c r="M1315" s="48"/>
    </row>
    <row r="1316" spans="11:13" x14ac:dyDescent="0.25">
      <c r="K1316" s="196"/>
      <c r="L1316" s="196"/>
      <c r="M1316" s="48"/>
    </row>
    <row r="1317" spans="11:13" x14ac:dyDescent="0.25">
      <c r="K1317" s="196"/>
      <c r="L1317" s="196"/>
      <c r="M1317" s="48"/>
    </row>
    <row r="1318" spans="11:13" x14ac:dyDescent="0.25">
      <c r="K1318" s="196"/>
      <c r="L1318" s="196"/>
      <c r="M1318" s="48"/>
    </row>
    <row r="1319" spans="11:13" x14ac:dyDescent="0.25">
      <c r="K1319" s="196"/>
      <c r="L1319" s="196"/>
      <c r="M1319" s="48"/>
    </row>
    <row r="1320" spans="11:13" x14ac:dyDescent="0.25">
      <c r="K1320" s="196"/>
      <c r="L1320" s="196"/>
      <c r="M1320" s="48"/>
    </row>
    <row r="1321" spans="11:13" x14ac:dyDescent="0.25">
      <c r="K1321" s="196"/>
      <c r="L1321" s="196"/>
      <c r="M1321" s="48"/>
    </row>
    <row r="1322" spans="11:13" x14ac:dyDescent="0.25">
      <c r="K1322" s="196"/>
      <c r="L1322" s="196"/>
      <c r="M1322" s="48"/>
    </row>
    <row r="1323" spans="11:13" x14ac:dyDescent="0.25">
      <c r="K1323" s="196"/>
      <c r="L1323" s="196"/>
      <c r="M1323" s="48"/>
    </row>
    <row r="1324" spans="11:13" x14ac:dyDescent="0.25">
      <c r="K1324" s="196"/>
      <c r="L1324" s="196"/>
      <c r="M1324" s="48"/>
    </row>
    <row r="1325" spans="11:13" x14ac:dyDescent="0.25">
      <c r="K1325" s="196"/>
      <c r="L1325" s="196"/>
      <c r="M1325" s="48"/>
    </row>
    <row r="1326" spans="11:13" x14ac:dyDescent="0.25">
      <c r="K1326" s="196"/>
      <c r="L1326" s="196"/>
      <c r="M1326" s="48"/>
    </row>
    <row r="1327" spans="11:13" x14ac:dyDescent="0.25">
      <c r="K1327" s="196"/>
      <c r="L1327" s="196"/>
      <c r="M1327" s="48"/>
    </row>
    <row r="1328" spans="11:13" x14ac:dyDescent="0.25">
      <c r="K1328" s="196"/>
      <c r="L1328" s="196"/>
      <c r="M1328" s="48"/>
    </row>
    <row r="1329" spans="11:13" x14ac:dyDescent="0.25">
      <c r="K1329" s="196"/>
      <c r="L1329" s="196"/>
      <c r="M1329" s="48"/>
    </row>
    <row r="1330" spans="11:13" x14ac:dyDescent="0.25">
      <c r="K1330" s="196"/>
      <c r="L1330" s="196"/>
      <c r="M1330" s="48"/>
    </row>
    <row r="1331" spans="11:13" x14ac:dyDescent="0.25">
      <c r="K1331" s="196"/>
      <c r="L1331" s="196"/>
      <c r="M1331" s="48"/>
    </row>
    <row r="1332" spans="11:13" x14ac:dyDescent="0.25">
      <c r="K1332" s="196"/>
      <c r="L1332" s="196"/>
      <c r="M1332" s="48"/>
    </row>
    <row r="1333" spans="11:13" x14ac:dyDescent="0.25">
      <c r="K1333" s="196"/>
      <c r="L1333" s="196"/>
      <c r="M1333" s="48"/>
    </row>
    <row r="1334" spans="11:13" x14ac:dyDescent="0.25">
      <c r="K1334" s="196"/>
      <c r="L1334" s="196"/>
      <c r="M1334" s="48"/>
    </row>
    <row r="1335" spans="11:13" x14ac:dyDescent="0.25">
      <c r="K1335" s="196"/>
      <c r="L1335" s="196"/>
      <c r="M1335" s="48"/>
    </row>
    <row r="1336" spans="11:13" x14ac:dyDescent="0.25">
      <c r="K1336" s="196"/>
      <c r="L1336" s="196"/>
      <c r="M1336" s="48"/>
    </row>
    <row r="1337" spans="11:13" x14ac:dyDescent="0.25">
      <c r="K1337" s="196"/>
      <c r="L1337" s="196"/>
      <c r="M1337" s="48"/>
    </row>
    <row r="1338" spans="11:13" x14ac:dyDescent="0.25">
      <c r="K1338" s="196"/>
      <c r="L1338" s="196"/>
      <c r="M1338" s="48"/>
    </row>
    <row r="1339" spans="11:13" x14ac:dyDescent="0.25">
      <c r="K1339" s="196"/>
      <c r="L1339" s="196"/>
      <c r="M1339" s="48"/>
    </row>
    <row r="1340" spans="11:13" x14ac:dyDescent="0.25">
      <c r="K1340" s="196"/>
      <c r="L1340" s="196"/>
      <c r="M1340" s="48"/>
    </row>
    <row r="1341" spans="11:13" x14ac:dyDescent="0.25">
      <c r="K1341" s="196"/>
      <c r="L1341" s="196"/>
      <c r="M1341" s="48"/>
    </row>
    <row r="1342" spans="11:13" x14ac:dyDescent="0.25">
      <c r="K1342" s="196"/>
      <c r="L1342" s="196"/>
      <c r="M1342" s="48"/>
    </row>
    <row r="1343" spans="11:13" x14ac:dyDescent="0.25">
      <c r="K1343" s="196"/>
      <c r="L1343" s="196"/>
      <c r="M1343" s="48"/>
    </row>
    <row r="1344" spans="11:13" x14ac:dyDescent="0.25">
      <c r="K1344" s="196"/>
      <c r="L1344" s="196"/>
      <c r="M1344" s="48"/>
    </row>
    <row r="1345" spans="11:13" x14ac:dyDescent="0.25">
      <c r="K1345" s="196"/>
      <c r="L1345" s="196"/>
      <c r="M1345" s="48"/>
    </row>
    <row r="1346" spans="11:13" x14ac:dyDescent="0.25">
      <c r="K1346" s="196"/>
      <c r="L1346" s="196"/>
      <c r="M1346" s="48"/>
    </row>
    <row r="1347" spans="11:13" x14ac:dyDescent="0.25">
      <c r="K1347" s="196"/>
      <c r="L1347" s="196"/>
      <c r="M1347" s="48"/>
    </row>
    <row r="1348" spans="11:13" x14ac:dyDescent="0.25">
      <c r="K1348" s="196"/>
      <c r="L1348" s="196"/>
      <c r="M1348" s="48"/>
    </row>
    <row r="1349" spans="11:13" x14ac:dyDescent="0.25">
      <c r="K1349" s="196"/>
      <c r="L1349" s="196"/>
      <c r="M1349" s="48"/>
    </row>
    <row r="1350" spans="11:13" x14ac:dyDescent="0.25">
      <c r="K1350" s="196"/>
      <c r="L1350" s="196"/>
      <c r="M1350" s="48"/>
    </row>
    <row r="1351" spans="11:13" x14ac:dyDescent="0.25">
      <c r="K1351" s="196"/>
      <c r="L1351" s="196"/>
      <c r="M1351" s="48"/>
    </row>
    <row r="1352" spans="11:13" x14ac:dyDescent="0.25">
      <c r="K1352" s="196"/>
      <c r="L1352" s="196"/>
      <c r="M1352" s="48"/>
    </row>
    <row r="1353" spans="11:13" x14ac:dyDescent="0.25">
      <c r="K1353" s="196"/>
      <c r="L1353" s="196"/>
      <c r="M1353" s="48"/>
    </row>
    <row r="1354" spans="11:13" x14ac:dyDescent="0.25">
      <c r="K1354" s="196"/>
      <c r="L1354" s="196"/>
      <c r="M1354" s="48"/>
    </row>
    <row r="1355" spans="11:13" x14ac:dyDescent="0.25">
      <c r="K1355" s="196"/>
      <c r="L1355" s="196"/>
      <c r="M1355" s="48"/>
    </row>
    <row r="1356" spans="11:13" x14ac:dyDescent="0.25">
      <c r="K1356" s="196"/>
      <c r="L1356" s="196"/>
      <c r="M1356" s="48"/>
    </row>
    <row r="1357" spans="11:13" x14ac:dyDescent="0.25">
      <c r="K1357" s="196"/>
      <c r="L1357" s="196"/>
      <c r="M1357" s="48"/>
    </row>
    <row r="1358" spans="11:13" x14ac:dyDescent="0.25">
      <c r="K1358" s="196"/>
      <c r="L1358" s="196"/>
      <c r="M1358" s="48"/>
    </row>
    <row r="1359" spans="11:13" x14ac:dyDescent="0.25">
      <c r="K1359" s="196"/>
      <c r="L1359" s="196"/>
      <c r="M1359" s="48"/>
    </row>
    <row r="1360" spans="11:13" x14ac:dyDescent="0.25">
      <c r="K1360" s="196"/>
      <c r="L1360" s="196"/>
      <c r="M1360" s="48"/>
    </row>
    <row r="1361" spans="11:13" x14ac:dyDescent="0.25">
      <c r="K1361" s="196"/>
      <c r="L1361" s="196"/>
      <c r="M1361" s="48"/>
    </row>
    <row r="1362" spans="11:13" x14ac:dyDescent="0.25">
      <c r="K1362" s="196"/>
      <c r="L1362" s="196"/>
      <c r="M1362" s="48"/>
    </row>
    <row r="1363" spans="11:13" x14ac:dyDescent="0.25">
      <c r="K1363" s="196"/>
      <c r="L1363" s="196"/>
      <c r="M1363" s="48"/>
    </row>
    <row r="1364" spans="11:13" x14ac:dyDescent="0.25">
      <c r="K1364" s="196"/>
      <c r="L1364" s="196"/>
      <c r="M1364" s="48"/>
    </row>
    <row r="1365" spans="11:13" x14ac:dyDescent="0.25">
      <c r="K1365" s="196"/>
      <c r="L1365" s="196"/>
      <c r="M1365" s="48"/>
    </row>
    <row r="1366" spans="11:13" x14ac:dyDescent="0.25">
      <c r="K1366" s="196"/>
      <c r="L1366" s="196"/>
      <c r="M1366" s="48"/>
    </row>
    <row r="1367" spans="11:13" x14ac:dyDescent="0.25">
      <c r="K1367" s="196"/>
      <c r="L1367" s="196"/>
      <c r="M1367" s="48"/>
    </row>
    <row r="1368" spans="11:13" x14ac:dyDescent="0.25">
      <c r="K1368" s="196"/>
      <c r="L1368" s="196"/>
      <c r="M1368" s="48"/>
    </row>
    <row r="1369" spans="11:13" x14ac:dyDescent="0.25">
      <c r="K1369" s="196"/>
      <c r="L1369" s="196"/>
      <c r="M1369" s="48"/>
    </row>
    <row r="1370" spans="11:13" x14ac:dyDescent="0.25">
      <c r="K1370" s="196"/>
      <c r="L1370" s="196"/>
      <c r="M1370" s="48"/>
    </row>
    <row r="1371" spans="11:13" x14ac:dyDescent="0.25">
      <c r="K1371" s="196"/>
      <c r="L1371" s="196"/>
      <c r="M1371" s="48"/>
    </row>
    <row r="1372" spans="11:13" x14ac:dyDescent="0.25">
      <c r="K1372" s="196"/>
      <c r="L1372" s="196"/>
      <c r="M1372" s="48"/>
    </row>
    <row r="1373" spans="11:13" x14ac:dyDescent="0.25">
      <c r="K1373" s="196"/>
      <c r="L1373" s="196"/>
      <c r="M1373" s="48"/>
    </row>
    <row r="1374" spans="11:13" x14ac:dyDescent="0.25">
      <c r="K1374" s="196"/>
      <c r="L1374" s="196"/>
      <c r="M1374" s="48"/>
    </row>
    <row r="1375" spans="11:13" x14ac:dyDescent="0.25">
      <c r="K1375" s="196"/>
      <c r="L1375" s="196"/>
      <c r="M1375" s="48"/>
    </row>
    <row r="1376" spans="11:13" x14ac:dyDescent="0.25">
      <c r="K1376" s="196"/>
      <c r="L1376" s="196"/>
      <c r="M1376" s="48"/>
    </row>
    <row r="1377" spans="11:13" x14ac:dyDescent="0.25">
      <c r="K1377" s="196"/>
      <c r="L1377" s="196"/>
      <c r="M1377" s="48"/>
    </row>
    <row r="1378" spans="11:13" x14ac:dyDescent="0.25">
      <c r="K1378" s="196"/>
      <c r="L1378" s="196"/>
      <c r="M1378" s="48"/>
    </row>
    <row r="1379" spans="11:13" x14ac:dyDescent="0.25">
      <c r="K1379" s="196"/>
      <c r="L1379" s="196"/>
      <c r="M1379" s="48"/>
    </row>
    <row r="1380" spans="11:13" x14ac:dyDescent="0.25">
      <c r="K1380" s="196"/>
      <c r="L1380" s="196"/>
      <c r="M1380" s="48"/>
    </row>
    <row r="1381" spans="11:13" x14ac:dyDescent="0.25">
      <c r="K1381" s="196"/>
      <c r="L1381" s="196"/>
      <c r="M1381" s="48"/>
    </row>
    <row r="1382" spans="11:13" x14ac:dyDescent="0.25">
      <c r="K1382" s="196"/>
      <c r="L1382" s="196"/>
      <c r="M1382" s="48"/>
    </row>
    <row r="1383" spans="11:13" x14ac:dyDescent="0.25">
      <c r="K1383" s="196"/>
      <c r="L1383" s="196"/>
      <c r="M1383" s="48"/>
    </row>
    <row r="1384" spans="11:13" x14ac:dyDescent="0.25">
      <c r="K1384" s="196"/>
      <c r="L1384" s="196"/>
      <c r="M1384" s="48"/>
    </row>
    <row r="1385" spans="11:13" x14ac:dyDescent="0.25">
      <c r="K1385" s="196"/>
      <c r="L1385" s="196"/>
      <c r="M1385" s="48"/>
    </row>
    <row r="1386" spans="11:13" x14ac:dyDescent="0.25">
      <c r="K1386" s="196"/>
      <c r="L1386" s="196"/>
      <c r="M1386" s="48"/>
    </row>
    <row r="1387" spans="11:13" x14ac:dyDescent="0.25">
      <c r="K1387" s="196"/>
      <c r="L1387" s="196"/>
      <c r="M1387" s="48"/>
    </row>
    <row r="1388" spans="11:13" x14ac:dyDescent="0.25">
      <c r="K1388" s="196"/>
      <c r="L1388" s="196"/>
      <c r="M1388" s="48"/>
    </row>
    <row r="1389" spans="11:13" x14ac:dyDescent="0.25">
      <c r="K1389" s="196"/>
      <c r="L1389" s="196"/>
      <c r="M1389" s="48"/>
    </row>
    <row r="1390" spans="11:13" x14ac:dyDescent="0.25">
      <c r="K1390" s="196"/>
      <c r="L1390" s="196"/>
      <c r="M1390" s="48"/>
    </row>
    <row r="1391" spans="11:13" x14ac:dyDescent="0.25">
      <c r="K1391" s="196"/>
      <c r="L1391" s="196"/>
      <c r="M1391" s="48"/>
    </row>
    <row r="1392" spans="11:13" x14ac:dyDescent="0.25">
      <c r="K1392" s="196"/>
      <c r="L1392" s="196"/>
      <c r="M1392" s="48"/>
    </row>
    <row r="1393" spans="11:13" x14ac:dyDescent="0.25">
      <c r="K1393" s="196"/>
      <c r="L1393" s="196"/>
      <c r="M1393" s="48"/>
    </row>
    <row r="1394" spans="11:13" x14ac:dyDescent="0.25">
      <c r="K1394" s="196"/>
      <c r="L1394" s="196"/>
      <c r="M1394" s="48"/>
    </row>
    <row r="1395" spans="11:13" x14ac:dyDescent="0.25">
      <c r="K1395" s="196"/>
      <c r="L1395" s="196"/>
      <c r="M1395" s="48"/>
    </row>
    <row r="1396" spans="11:13" x14ac:dyDescent="0.25">
      <c r="K1396" s="196"/>
      <c r="L1396" s="196"/>
      <c r="M1396" s="48"/>
    </row>
    <row r="1397" spans="11:13" x14ac:dyDescent="0.25">
      <c r="K1397" s="196"/>
      <c r="L1397" s="196"/>
      <c r="M1397" s="48"/>
    </row>
    <row r="1398" spans="11:13" x14ac:dyDescent="0.25">
      <c r="K1398" s="196"/>
      <c r="L1398" s="196"/>
      <c r="M1398" s="48"/>
    </row>
    <row r="1399" spans="11:13" x14ac:dyDescent="0.25">
      <c r="K1399" s="196"/>
      <c r="L1399" s="196"/>
      <c r="M1399" s="48"/>
    </row>
    <row r="1400" spans="11:13" x14ac:dyDescent="0.25">
      <c r="K1400" s="196"/>
      <c r="L1400" s="196"/>
      <c r="M1400" s="48"/>
    </row>
    <row r="1401" spans="11:13" x14ac:dyDescent="0.25">
      <c r="K1401" s="196"/>
      <c r="L1401" s="196"/>
      <c r="M1401" s="48"/>
    </row>
    <row r="1402" spans="11:13" x14ac:dyDescent="0.25">
      <c r="K1402" s="196"/>
      <c r="L1402" s="196"/>
      <c r="M1402" s="48"/>
    </row>
    <row r="1403" spans="11:13" x14ac:dyDescent="0.25">
      <c r="K1403" s="196"/>
      <c r="L1403" s="196"/>
      <c r="M1403" s="48"/>
    </row>
    <row r="1404" spans="11:13" x14ac:dyDescent="0.25">
      <c r="K1404" s="196"/>
      <c r="L1404" s="196"/>
      <c r="M1404" s="48"/>
    </row>
    <row r="1405" spans="11:13" x14ac:dyDescent="0.25">
      <c r="K1405" s="196"/>
      <c r="L1405" s="196"/>
      <c r="M1405" s="48"/>
    </row>
    <row r="1406" spans="11:13" x14ac:dyDescent="0.25">
      <c r="K1406" s="196"/>
      <c r="L1406" s="196"/>
      <c r="M1406" s="48"/>
    </row>
    <row r="1407" spans="11:13" x14ac:dyDescent="0.25">
      <c r="K1407" s="196"/>
      <c r="L1407" s="196"/>
      <c r="M1407" s="48"/>
    </row>
    <row r="1408" spans="11:13" x14ac:dyDescent="0.25">
      <c r="K1408" s="196"/>
      <c r="L1408" s="196"/>
      <c r="M1408" s="48"/>
    </row>
    <row r="1409" spans="11:13" x14ac:dyDescent="0.25">
      <c r="K1409" s="196"/>
      <c r="L1409" s="196"/>
      <c r="M1409" s="48"/>
    </row>
    <row r="1410" spans="11:13" x14ac:dyDescent="0.25">
      <c r="K1410" s="196"/>
      <c r="L1410" s="196"/>
      <c r="M1410" s="48"/>
    </row>
    <row r="1411" spans="11:13" x14ac:dyDescent="0.25">
      <c r="K1411" s="196"/>
      <c r="L1411" s="196"/>
      <c r="M1411" s="48"/>
    </row>
    <row r="1412" spans="11:13" x14ac:dyDescent="0.25">
      <c r="K1412" s="196"/>
      <c r="L1412" s="196"/>
      <c r="M1412" s="48"/>
    </row>
    <row r="1413" spans="11:13" x14ac:dyDescent="0.25">
      <c r="K1413" s="196"/>
      <c r="L1413" s="196"/>
      <c r="M1413" s="48"/>
    </row>
    <row r="1414" spans="11:13" x14ac:dyDescent="0.25">
      <c r="K1414" s="196"/>
      <c r="L1414" s="196"/>
      <c r="M1414" s="48"/>
    </row>
    <row r="1415" spans="11:13" x14ac:dyDescent="0.25">
      <c r="K1415" s="196"/>
      <c r="L1415" s="196"/>
      <c r="M1415" s="48"/>
    </row>
    <row r="1416" spans="11:13" x14ac:dyDescent="0.25">
      <c r="K1416" s="196"/>
      <c r="L1416" s="196"/>
      <c r="M1416" s="48"/>
    </row>
    <row r="1417" spans="11:13" x14ac:dyDescent="0.25">
      <c r="K1417" s="196"/>
      <c r="L1417" s="196"/>
      <c r="M1417" s="48"/>
    </row>
    <row r="1418" spans="11:13" x14ac:dyDescent="0.25">
      <c r="K1418" s="196"/>
      <c r="L1418" s="196"/>
      <c r="M1418" s="48"/>
    </row>
    <row r="1419" spans="11:13" x14ac:dyDescent="0.25">
      <c r="K1419" s="196"/>
      <c r="L1419" s="196"/>
      <c r="M1419" s="48"/>
    </row>
    <row r="1420" spans="11:13" x14ac:dyDescent="0.25">
      <c r="K1420" s="196"/>
      <c r="L1420" s="196"/>
      <c r="M1420" s="48"/>
    </row>
    <row r="1421" spans="11:13" x14ac:dyDescent="0.25">
      <c r="K1421" s="196"/>
      <c r="L1421" s="196"/>
      <c r="M1421" s="48"/>
    </row>
    <row r="1422" spans="11:13" x14ac:dyDescent="0.25">
      <c r="K1422" s="196"/>
      <c r="L1422" s="196"/>
      <c r="M1422" s="48"/>
    </row>
    <row r="1423" spans="11:13" x14ac:dyDescent="0.25">
      <c r="K1423" s="196"/>
      <c r="L1423" s="196"/>
      <c r="M1423" s="48"/>
    </row>
    <row r="1424" spans="11:13" x14ac:dyDescent="0.25">
      <c r="K1424" s="196"/>
      <c r="L1424" s="196"/>
      <c r="M1424" s="48"/>
    </row>
    <row r="1425" spans="11:13" x14ac:dyDescent="0.25">
      <c r="K1425" s="196"/>
      <c r="L1425" s="196"/>
      <c r="M1425" s="48"/>
    </row>
    <row r="1426" spans="11:13" x14ac:dyDescent="0.25">
      <c r="K1426" s="196"/>
      <c r="L1426" s="196"/>
      <c r="M1426" s="48"/>
    </row>
    <row r="1427" spans="11:13" x14ac:dyDescent="0.25">
      <c r="K1427" s="196"/>
      <c r="L1427" s="196"/>
      <c r="M1427" s="48"/>
    </row>
    <row r="1428" spans="11:13" x14ac:dyDescent="0.25">
      <c r="K1428" s="196"/>
      <c r="L1428" s="196"/>
      <c r="M1428" s="48"/>
    </row>
    <row r="1429" spans="11:13" x14ac:dyDescent="0.25">
      <c r="K1429" s="196"/>
      <c r="L1429" s="196"/>
      <c r="M1429" s="48"/>
    </row>
    <row r="1430" spans="11:13" x14ac:dyDescent="0.25">
      <c r="K1430" s="196"/>
      <c r="L1430" s="196"/>
      <c r="M1430" s="48"/>
    </row>
    <row r="1431" spans="11:13" x14ac:dyDescent="0.25">
      <c r="K1431" s="196"/>
      <c r="L1431" s="196"/>
      <c r="M1431" s="48"/>
    </row>
    <row r="1432" spans="11:13" x14ac:dyDescent="0.25">
      <c r="K1432" s="196"/>
      <c r="L1432" s="196"/>
      <c r="M1432" s="48"/>
    </row>
    <row r="1433" spans="11:13" x14ac:dyDescent="0.25">
      <c r="K1433" s="196"/>
      <c r="L1433" s="196"/>
      <c r="M1433" s="48"/>
    </row>
    <row r="1434" spans="11:13" x14ac:dyDescent="0.25">
      <c r="K1434" s="196"/>
      <c r="L1434" s="196"/>
      <c r="M1434" s="48"/>
    </row>
    <row r="1435" spans="11:13" x14ac:dyDescent="0.25">
      <c r="K1435" s="196"/>
      <c r="L1435" s="196"/>
      <c r="M1435" s="48"/>
    </row>
    <row r="1436" spans="11:13" x14ac:dyDescent="0.25">
      <c r="K1436" s="196"/>
      <c r="L1436" s="196"/>
      <c r="M1436" s="48"/>
    </row>
    <row r="1437" spans="11:13" x14ac:dyDescent="0.25">
      <c r="K1437" s="196"/>
      <c r="L1437" s="196"/>
      <c r="M1437" s="48"/>
    </row>
    <row r="1438" spans="11:13" x14ac:dyDescent="0.25">
      <c r="K1438" s="196"/>
      <c r="L1438" s="196"/>
      <c r="M1438" s="48"/>
    </row>
    <row r="1439" spans="11:13" x14ac:dyDescent="0.25">
      <c r="K1439" s="196"/>
      <c r="L1439" s="196"/>
      <c r="M1439" s="48"/>
    </row>
    <row r="1440" spans="11:13" x14ac:dyDescent="0.25">
      <c r="K1440" s="196"/>
      <c r="L1440" s="196"/>
      <c r="M1440" s="48"/>
    </row>
    <row r="1441" spans="11:13" x14ac:dyDescent="0.25">
      <c r="K1441" s="196"/>
      <c r="L1441" s="196"/>
      <c r="M1441" s="48"/>
    </row>
    <row r="1442" spans="11:13" x14ac:dyDescent="0.25">
      <c r="K1442" s="196"/>
      <c r="L1442" s="196"/>
      <c r="M1442" s="48"/>
    </row>
    <row r="1443" spans="11:13" x14ac:dyDescent="0.25">
      <c r="K1443" s="196"/>
      <c r="L1443" s="196"/>
      <c r="M1443" s="48"/>
    </row>
    <row r="1444" spans="11:13" x14ac:dyDescent="0.25">
      <c r="K1444" s="196"/>
      <c r="L1444" s="196"/>
      <c r="M1444" s="48"/>
    </row>
    <row r="1445" spans="11:13" x14ac:dyDescent="0.25">
      <c r="K1445" s="196"/>
      <c r="L1445" s="196"/>
      <c r="M1445" s="48"/>
    </row>
    <row r="1446" spans="11:13" x14ac:dyDescent="0.25">
      <c r="K1446" s="196"/>
      <c r="L1446" s="196"/>
      <c r="M1446" s="48"/>
    </row>
    <row r="1447" spans="11:13" x14ac:dyDescent="0.25">
      <c r="K1447" s="196"/>
      <c r="L1447" s="196"/>
      <c r="M1447" s="48"/>
    </row>
    <row r="1448" spans="11:13" x14ac:dyDescent="0.25">
      <c r="K1448" s="196"/>
      <c r="L1448" s="196"/>
      <c r="M1448" s="48"/>
    </row>
    <row r="1449" spans="11:13" x14ac:dyDescent="0.25">
      <c r="K1449" s="196"/>
      <c r="L1449" s="196"/>
      <c r="M1449" s="48"/>
    </row>
    <row r="1450" spans="11:13" x14ac:dyDescent="0.25">
      <c r="K1450" s="196"/>
      <c r="L1450" s="196"/>
      <c r="M1450" s="48"/>
    </row>
    <row r="1451" spans="11:13" x14ac:dyDescent="0.25">
      <c r="K1451" s="196"/>
      <c r="L1451" s="196"/>
      <c r="M1451" s="48"/>
    </row>
    <row r="1452" spans="11:13" x14ac:dyDescent="0.25">
      <c r="K1452" s="196"/>
      <c r="L1452" s="196"/>
      <c r="M1452" s="48"/>
    </row>
    <row r="1453" spans="11:13" x14ac:dyDescent="0.25">
      <c r="K1453" s="196"/>
      <c r="L1453" s="196"/>
      <c r="M1453" s="48"/>
    </row>
    <row r="1454" spans="11:13" x14ac:dyDescent="0.25">
      <c r="K1454" s="196"/>
      <c r="L1454" s="196"/>
      <c r="M1454" s="48"/>
    </row>
    <row r="1455" spans="11:13" x14ac:dyDescent="0.25">
      <c r="K1455" s="196"/>
      <c r="L1455" s="196"/>
      <c r="M1455" s="48"/>
    </row>
    <row r="1456" spans="11:13" x14ac:dyDescent="0.25">
      <c r="K1456" s="196"/>
      <c r="L1456" s="196"/>
      <c r="M1456" s="48"/>
    </row>
    <row r="1457" spans="11:13" x14ac:dyDescent="0.25">
      <c r="K1457" s="196"/>
      <c r="L1457" s="196"/>
      <c r="M1457" s="48"/>
    </row>
    <row r="1458" spans="11:13" x14ac:dyDescent="0.25">
      <c r="K1458" s="196"/>
      <c r="L1458" s="196"/>
      <c r="M1458" s="48"/>
    </row>
    <row r="1459" spans="11:13" x14ac:dyDescent="0.25">
      <c r="K1459" s="196"/>
      <c r="L1459" s="196"/>
      <c r="M1459" s="48"/>
    </row>
    <row r="1460" spans="11:13" x14ac:dyDescent="0.25">
      <c r="K1460" s="196"/>
      <c r="L1460" s="196"/>
      <c r="M1460" s="48"/>
    </row>
    <row r="1461" spans="11:13" x14ac:dyDescent="0.25">
      <c r="K1461" s="196"/>
      <c r="L1461" s="196"/>
      <c r="M1461" s="48"/>
    </row>
    <row r="1462" spans="11:13" x14ac:dyDescent="0.25">
      <c r="K1462" s="196"/>
      <c r="L1462" s="196"/>
      <c r="M1462" s="48"/>
    </row>
    <row r="1463" spans="11:13" x14ac:dyDescent="0.25">
      <c r="K1463" s="196"/>
      <c r="L1463" s="196"/>
      <c r="M1463" s="48"/>
    </row>
    <row r="1464" spans="11:13" x14ac:dyDescent="0.25">
      <c r="K1464" s="196"/>
      <c r="L1464" s="196"/>
      <c r="M1464" s="48"/>
    </row>
    <row r="1465" spans="11:13" x14ac:dyDescent="0.25">
      <c r="K1465" s="196"/>
      <c r="L1465" s="196"/>
      <c r="M1465" s="48"/>
    </row>
    <row r="1466" spans="11:13" x14ac:dyDescent="0.25">
      <c r="K1466" s="196"/>
      <c r="L1466" s="196"/>
      <c r="M1466" s="48"/>
    </row>
    <row r="1467" spans="11:13" x14ac:dyDescent="0.25">
      <c r="K1467" s="196"/>
      <c r="L1467" s="196"/>
      <c r="M1467" s="48"/>
    </row>
    <row r="1468" spans="11:13" x14ac:dyDescent="0.25">
      <c r="K1468" s="196"/>
      <c r="L1468" s="196"/>
      <c r="M1468" s="48"/>
    </row>
    <row r="1469" spans="11:13" x14ac:dyDescent="0.25">
      <c r="K1469" s="196"/>
      <c r="L1469" s="196"/>
      <c r="M1469" s="48"/>
    </row>
    <row r="1470" spans="11:13" x14ac:dyDescent="0.25">
      <c r="K1470" s="196"/>
      <c r="L1470" s="196"/>
      <c r="M1470" s="48"/>
    </row>
    <row r="1471" spans="11:13" x14ac:dyDescent="0.25">
      <c r="K1471" s="196"/>
      <c r="L1471" s="196"/>
      <c r="M1471" s="48"/>
    </row>
    <row r="1472" spans="11:13" x14ac:dyDescent="0.25">
      <c r="K1472" s="196"/>
      <c r="L1472" s="196"/>
      <c r="M1472" s="48"/>
    </row>
    <row r="1473" spans="11:13" x14ac:dyDescent="0.25">
      <c r="K1473" s="196"/>
      <c r="L1473" s="196"/>
      <c r="M1473" s="48"/>
    </row>
    <row r="1474" spans="11:13" x14ac:dyDescent="0.25">
      <c r="K1474" s="196"/>
      <c r="L1474" s="196"/>
      <c r="M1474" s="48"/>
    </row>
    <row r="1475" spans="11:13" x14ac:dyDescent="0.25">
      <c r="K1475" s="196"/>
      <c r="L1475" s="196"/>
      <c r="M1475" s="48"/>
    </row>
    <row r="1476" spans="11:13" x14ac:dyDescent="0.25">
      <c r="K1476" s="196"/>
      <c r="L1476" s="196"/>
      <c r="M1476" s="48"/>
    </row>
    <row r="1477" spans="11:13" x14ac:dyDescent="0.25">
      <c r="K1477" s="196"/>
      <c r="L1477" s="196"/>
      <c r="M1477" s="48"/>
    </row>
    <row r="1478" spans="11:13" x14ac:dyDescent="0.25">
      <c r="K1478" s="196"/>
      <c r="L1478" s="196"/>
      <c r="M1478" s="48"/>
    </row>
    <row r="1479" spans="11:13" x14ac:dyDescent="0.25">
      <c r="K1479" s="196"/>
      <c r="L1479" s="196"/>
      <c r="M1479" s="48"/>
    </row>
    <row r="1480" spans="11:13" x14ac:dyDescent="0.25">
      <c r="K1480" s="196"/>
      <c r="L1480" s="196"/>
      <c r="M1480" s="48"/>
    </row>
    <row r="1481" spans="11:13" x14ac:dyDescent="0.25">
      <c r="K1481" s="196"/>
      <c r="L1481" s="196"/>
      <c r="M1481" s="48"/>
    </row>
    <row r="1482" spans="11:13" x14ac:dyDescent="0.25">
      <c r="K1482" s="196"/>
      <c r="L1482" s="196"/>
      <c r="M1482" s="48"/>
    </row>
    <row r="1483" spans="11:13" x14ac:dyDescent="0.25">
      <c r="K1483" s="196"/>
      <c r="L1483" s="196"/>
      <c r="M1483" s="48"/>
    </row>
    <row r="1484" spans="11:13" x14ac:dyDescent="0.25">
      <c r="K1484" s="196"/>
      <c r="L1484" s="196"/>
      <c r="M1484" s="48"/>
    </row>
    <row r="1485" spans="11:13" x14ac:dyDescent="0.25">
      <c r="K1485" s="196"/>
      <c r="L1485" s="196"/>
      <c r="M1485" s="48"/>
    </row>
    <row r="1486" spans="11:13" x14ac:dyDescent="0.25">
      <c r="K1486" s="196"/>
      <c r="L1486" s="196"/>
      <c r="M1486" s="48"/>
    </row>
    <row r="1487" spans="11:13" x14ac:dyDescent="0.25">
      <c r="K1487" s="196"/>
      <c r="L1487" s="196"/>
      <c r="M1487" s="48"/>
    </row>
    <row r="1488" spans="11:13" x14ac:dyDescent="0.25">
      <c r="K1488" s="196"/>
      <c r="L1488" s="196"/>
      <c r="M1488" s="48"/>
    </row>
    <row r="1489" spans="11:13" x14ac:dyDescent="0.25">
      <c r="K1489" s="196"/>
      <c r="L1489" s="196"/>
      <c r="M1489" s="48"/>
    </row>
    <row r="1490" spans="11:13" x14ac:dyDescent="0.25">
      <c r="K1490" s="196"/>
      <c r="L1490" s="196"/>
      <c r="M1490" s="48"/>
    </row>
    <row r="1491" spans="11:13" x14ac:dyDescent="0.25">
      <c r="K1491" s="196"/>
      <c r="L1491" s="196"/>
      <c r="M1491" s="48"/>
    </row>
    <row r="1492" spans="11:13" x14ac:dyDescent="0.25">
      <c r="K1492" s="196"/>
      <c r="L1492" s="196"/>
      <c r="M1492" s="48"/>
    </row>
    <row r="1493" spans="11:13" x14ac:dyDescent="0.25">
      <c r="K1493" s="196"/>
      <c r="L1493" s="196"/>
      <c r="M1493" s="48"/>
    </row>
    <row r="1494" spans="11:13" x14ac:dyDescent="0.25">
      <c r="K1494" s="196"/>
      <c r="L1494" s="196"/>
      <c r="M1494" s="48"/>
    </row>
    <row r="1495" spans="11:13" x14ac:dyDescent="0.25">
      <c r="K1495" s="196"/>
      <c r="L1495" s="196"/>
      <c r="M1495" s="48"/>
    </row>
    <row r="1496" spans="11:13" x14ac:dyDescent="0.25">
      <c r="K1496" s="196"/>
      <c r="L1496" s="196"/>
      <c r="M1496" s="48"/>
    </row>
    <row r="1497" spans="11:13" x14ac:dyDescent="0.25">
      <c r="K1497" s="196"/>
      <c r="L1497" s="196"/>
      <c r="M1497" s="48"/>
    </row>
    <row r="1498" spans="11:13" x14ac:dyDescent="0.25">
      <c r="K1498" s="196"/>
      <c r="L1498" s="196"/>
      <c r="M1498" s="48"/>
    </row>
    <row r="1499" spans="11:13" x14ac:dyDescent="0.25">
      <c r="K1499" s="196"/>
      <c r="L1499" s="196"/>
      <c r="M1499" s="48"/>
    </row>
    <row r="1500" spans="11:13" x14ac:dyDescent="0.25">
      <c r="K1500" s="196"/>
      <c r="L1500" s="196"/>
      <c r="M1500" s="48"/>
    </row>
    <row r="1501" spans="11:13" x14ac:dyDescent="0.25">
      <c r="K1501" s="196"/>
      <c r="L1501" s="196"/>
      <c r="M1501" s="48"/>
    </row>
    <row r="1502" spans="11:13" x14ac:dyDescent="0.25">
      <c r="K1502" s="196"/>
      <c r="L1502" s="196"/>
      <c r="M1502" s="48"/>
    </row>
    <row r="1503" spans="11:13" x14ac:dyDescent="0.25">
      <c r="K1503" s="196"/>
      <c r="L1503" s="196"/>
      <c r="M1503" s="48"/>
    </row>
    <row r="1504" spans="11:13" x14ac:dyDescent="0.25">
      <c r="K1504" s="196"/>
      <c r="L1504" s="196"/>
      <c r="M1504" s="48"/>
    </row>
    <row r="1505" spans="11:13" x14ac:dyDescent="0.25">
      <c r="K1505" s="196"/>
      <c r="L1505" s="196"/>
      <c r="M1505" s="48"/>
    </row>
    <row r="1506" spans="11:13" x14ac:dyDescent="0.25">
      <c r="K1506" s="196"/>
      <c r="L1506" s="196"/>
      <c r="M1506" s="48"/>
    </row>
    <row r="1507" spans="11:13" x14ac:dyDescent="0.25">
      <c r="K1507" s="196"/>
      <c r="L1507" s="196"/>
      <c r="M1507" s="48"/>
    </row>
    <row r="1508" spans="11:13" x14ac:dyDescent="0.25">
      <c r="K1508" s="196"/>
      <c r="L1508" s="196"/>
      <c r="M1508" s="48"/>
    </row>
    <row r="1509" spans="11:13" x14ac:dyDescent="0.25">
      <c r="K1509" s="196"/>
      <c r="L1509" s="196"/>
      <c r="M1509" s="48"/>
    </row>
    <row r="1510" spans="11:13" x14ac:dyDescent="0.25">
      <c r="K1510" s="196"/>
      <c r="L1510" s="196"/>
      <c r="M1510" s="48"/>
    </row>
    <row r="1511" spans="11:13" x14ac:dyDescent="0.25">
      <c r="K1511" s="196"/>
      <c r="L1511" s="196"/>
      <c r="M1511" s="48"/>
    </row>
    <row r="1512" spans="11:13" x14ac:dyDescent="0.25">
      <c r="K1512" s="196"/>
      <c r="L1512" s="196"/>
      <c r="M1512" s="48"/>
    </row>
    <row r="1513" spans="11:13" x14ac:dyDescent="0.25">
      <c r="K1513" s="196"/>
      <c r="L1513" s="196"/>
      <c r="M1513" s="48"/>
    </row>
    <row r="1514" spans="11:13" x14ac:dyDescent="0.25">
      <c r="K1514" s="196"/>
      <c r="L1514" s="196"/>
      <c r="M1514" s="48"/>
    </row>
    <row r="1515" spans="11:13" x14ac:dyDescent="0.25">
      <c r="K1515" s="196"/>
      <c r="L1515" s="196"/>
      <c r="M1515" s="48"/>
    </row>
    <row r="1516" spans="11:13" x14ac:dyDescent="0.25">
      <c r="K1516" s="196"/>
      <c r="L1516" s="196"/>
      <c r="M1516" s="48"/>
    </row>
    <row r="1517" spans="11:13" x14ac:dyDescent="0.25">
      <c r="K1517" s="196"/>
      <c r="L1517" s="196"/>
      <c r="M1517" s="48"/>
    </row>
    <row r="1518" spans="11:13" x14ac:dyDescent="0.25">
      <c r="K1518" s="196"/>
      <c r="L1518" s="196"/>
      <c r="M1518" s="48"/>
    </row>
    <row r="1519" spans="11:13" x14ac:dyDescent="0.25">
      <c r="K1519" s="196"/>
      <c r="L1519" s="196"/>
      <c r="M1519" s="48"/>
    </row>
    <row r="1520" spans="11:13" x14ac:dyDescent="0.25">
      <c r="K1520" s="196"/>
      <c r="L1520" s="196"/>
      <c r="M1520" s="48"/>
    </row>
    <row r="1521" spans="11:13" x14ac:dyDescent="0.25">
      <c r="K1521" s="196"/>
      <c r="L1521" s="196"/>
      <c r="M1521" s="48"/>
    </row>
    <row r="1522" spans="11:13" x14ac:dyDescent="0.25">
      <c r="K1522" s="196"/>
      <c r="L1522" s="196"/>
      <c r="M1522" s="48"/>
    </row>
    <row r="1523" spans="11:13" x14ac:dyDescent="0.25">
      <c r="K1523" s="196"/>
      <c r="L1523" s="196"/>
      <c r="M1523" s="48"/>
    </row>
    <row r="1524" spans="11:13" x14ac:dyDescent="0.25">
      <c r="K1524" s="196"/>
      <c r="L1524" s="196"/>
      <c r="M1524" s="48"/>
    </row>
    <row r="1525" spans="11:13" x14ac:dyDescent="0.25">
      <c r="K1525" s="196"/>
      <c r="L1525" s="196"/>
      <c r="M1525" s="48"/>
    </row>
    <row r="1526" spans="11:13" x14ac:dyDescent="0.25">
      <c r="K1526" s="196"/>
      <c r="L1526" s="196"/>
      <c r="M1526" s="48"/>
    </row>
    <row r="1527" spans="11:13" x14ac:dyDescent="0.25">
      <c r="K1527" s="196"/>
      <c r="L1527" s="196"/>
      <c r="M1527" s="48"/>
    </row>
    <row r="1528" spans="11:13" x14ac:dyDescent="0.25">
      <c r="K1528" s="196"/>
      <c r="L1528" s="196"/>
      <c r="M1528" s="48"/>
    </row>
    <row r="1529" spans="11:13" x14ac:dyDescent="0.25">
      <c r="K1529" s="196"/>
      <c r="L1529" s="196"/>
      <c r="M1529" s="48"/>
    </row>
    <row r="1530" spans="11:13" x14ac:dyDescent="0.25">
      <c r="K1530" s="196"/>
      <c r="L1530" s="196"/>
      <c r="M1530" s="48"/>
    </row>
    <row r="1531" spans="11:13" x14ac:dyDescent="0.25">
      <c r="K1531" s="196"/>
      <c r="L1531" s="196"/>
      <c r="M1531" s="48"/>
    </row>
    <row r="1532" spans="11:13" x14ac:dyDescent="0.25">
      <c r="K1532" s="196"/>
      <c r="L1532" s="196"/>
      <c r="M1532" s="48"/>
    </row>
    <row r="1533" spans="11:13" x14ac:dyDescent="0.25">
      <c r="K1533" s="196"/>
      <c r="L1533" s="196"/>
      <c r="M1533" s="48"/>
    </row>
    <row r="1534" spans="11:13" x14ac:dyDescent="0.25">
      <c r="K1534" s="196"/>
      <c r="L1534" s="196"/>
      <c r="M1534" s="48"/>
    </row>
    <row r="1535" spans="11:13" x14ac:dyDescent="0.25">
      <c r="K1535" s="196"/>
      <c r="L1535" s="196"/>
      <c r="M1535" s="48"/>
    </row>
    <row r="1536" spans="11:13" x14ac:dyDescent="0.25">
      <c r="K1536" s="196"/>
      <c r="L1536" s="196"/>
      <c r="M1536" s="48"/>
    </row>
    <row r="1537" spans="11:13" x14ac:dyDescent="0.25">
      <c r="K1537" s="196"/>
      <c r="L1537" s="196"/>
      <c r="M1537" s="48"/>
    </row>
    <row r="1538" spans="11:13" x14ac:dyDescent="0.25">
      <c r="K1538" s="196"/>
      <c r="L1538" s="196"/>
      <c r="M1538" s="48"/>
    </row>
    <row r="1539" spans="11:13" x14ac:dyDescent="0.25">
      <c r="K1539" s="196"/>
      <c r="L1539" s="196"/>
      <c r="M1539" s="48"/>
    </row>
    <row r="1540" spans="11:13" x14ac:dyDescent="0.25">
      <c r="K1540" s="196"/>
      <c r="L1540" s="196"/>
      <c r="M1540" s="48"/>
    </row>
    <row r="1541" spans="11:13" x14ac:dyDescent="0.25">
      <c r="K1541" s="196"/>
      <c r="L1541" s="196"/>
      <c r="M1541" s="48"/>
    </row>
    <row r="1542" spans="11:13" x14ac:dyDescent="0.25">
      <c r="K1542" s="196"/>
      <c r="L1542" s="196"/>
      <c r="M1542" s="48"/>
    </row>
    <row r="1543" spans="11:13" x14ac:dyDescent="0.25">
      <c r="K1543" s="196"/>
      <c r="L1543" s="196"/>
      <c r="M1543" s="48"/>
    </row>
    <row r="1544" spans="11:13" x14ac:dyDescent="0.25">
      <c r="K1544" s="196"/>
      <c r="L1544" s="196"/>
      <c r="M1544" s="48"/>
    </row>
    <row r="1545" spans="11:13" x14ac:dyDescent="0.25">
      <c r="K1545" s="196"/>
      <c r="L1545" s="196"/>
      <c r="M1545" s="48"/>
    </row>
    <row r="1546" spans="11:13" x14ac:dyDescent="0.25">
      <c r="K1546" s="196"/>
      <c r="L1546" s="196"/>
      <c r="M1546" s="48"/>
    </row>
    <row r="1547" spans="11:13" x14ac:dyDescent="0.25">
      <c r="K1547" s="196"/>
      <c r="L1547" s="196"/>
      <c r="M1547" s="48"/>
    </row>
    <row r="1548" spans="11:13" x14ac:dyDescent="0.25">
      <c r="K1548" s="196"/>
      <c r="L1548" s="196"/>
      <c r="M1548" s="48"/>
    </row>
    <row r="1549" spans="11:13" x14ac:dyDescent="0.25">
      <c r="K1549" s="196"/>
      <c r="L1549" s="196"/>
      <c r="M1549" s="48"/>
    </row>
    <row r="1550" spans="11:13" x14ac:dyDescent="0.25">
      <c r="K1550" s="196"/>
      <c r="L1550" s="196"/>
      <c r="M1550" s="48"/>
    </row>
    <row r="1551" spans="11:13" x14ac:dyDescent="0.25">
      <c r="K1551" s="196"/>
      <c r="L1551" s="196"/>
      <c r="M1551" s="48"/>
    </row>
    <row r="1552" spans="11:13" x14ac:dyDescent="0.25">
      <c r="K1552" s="196"/>
      <c r="L1552" s="196"/>
      <c r="M1552" s="48"/>
    </row>
    <row r="1553" spans="11:13" x14ac:dyDescent="0.25">
      <c r="K1553" s="196"/>
      <c r="L1553" s="196"/>
      <c r="M1553" s="48"/>
    </row>
    <row r="1554" spans="11:13" x14ac:dyDescent="0.25">
      <c r="K1554" s="196"/>
      <c r="L1554" s="196"/>
      <c r="M1554" s="48"/>
    </row>
    <row r="1555" spans="11:13" x14ac:dyDescent="0.25">
      <c r="K1555" s="196"/>
      <c r="L1555" s="196"/>
      <c r="M1555" s="48"/>
    </row>
    <row r="1556" spans="11:13" x14ac:dyDescent="0.25">
      <c r="K1556" s="196"/>
      <c r="L1556" s="196"/>
      <c r="M1556" s="48"/>
    </row>
    <row r="1557" spans="11:13" x14ac:dyDescent="0.25">
      <c r="K1557" s="196"/>
      <c r="L1557" s="196"/>
      <c r="M1557" s="48"/>
    </row>
    <row r="1558" spans="11:13" x14ac:dyDescent="0.25">
      <c r="K1558" s="196"/>
      <c r="L1558" s="196"/>
      <c r="M1558" s="48"/>
    </row>
    <row r="1559" spans="11:13" x14ac:dyDescent="0.25">
      <c r="K1559" s="196"/>
      <c r="L1559" s="196"/>
      <c r="M1559" s="48"/>
    </row>
    <row r="1560" spans="11:13" x14ac:dyDescent="0.25">
      <c r="K1560" s="196"/>
      <c r="L1560" s="196"/>
      <c r="M1560" s="48"/>
    </row>
    <row r="1561" spans="11:13" x14ac:dyDescent="0.25">
      <c r="K1561" s="196"/>
      <c r="L1561" s="196"/>
      <c r="M1561" s="48"/>
    </row>
    <row r="1562" spans="11:13" x14ac:dyDescent="0.25">
      <c r="K1562" s="196"/>
      <c r="L1562" s="196"/>
      <c r="M1562" s="48"/>
    </row>
    <row r="1563" spans="11:13" x14ac:dyDescent="0.25">
      <c r="K1563" s="196"/>
      <c r="L1563" s="196"/>
      <c r="M1563" s="48"/>
    </row>
    <row r="1564" spans="11:13" x14ac:dyDescent="0.25">
      <c r="K1564" s="196"/>
      <c r="L1564" s="196"/>
      <c r="M1564" s="48"/>
    </row>
    <row r="1565" spans="11:13" x14ac:dyDescent="0.25">
      <c r="K1565" s="196"/>
      <c r="L1565" s="196"/>
      <c r="M1565" s="48"/>
    </row>
    <row r="1566" spans="11:13" x14ac:dyDescent="0.25">
      <c r="K1566" s="196"/>
      <c r="L1566" s="196"/>
      <c r="M1566" s="48"/>
    </row>
    <row r="1567" spans="11:13" x14ac:dyDescent="0.25">
      <c r="K1567" s="196"/>
      <c r="L1567" s="196"/>
      <c r="M1567" s="48"/>
    </row>
    <row r="1568" spans="11:13" x14ac:dyDescent="0.25">
      <c r="K1568" s="196"/>
      <c r="L1568" s="196"/>
      <c r="M1568" s="48"/>
    </row>
    <row r="1569" spans="11:13" x14ac:dyDescent="0.25">
      <c r="K1569" s="196"/>
      <c r="L1569" s="196"/>
      <c r="M1569" s="48"/>
    </row>
    <row r="1570" spans="11:13" x14ac:dyDescent="0.25">
      <c r="K1570" s="196"/>
      <c r="L1570" s="196"/>
      <c r="M1570" s="48"/>
    </row>
    <row r="1571" spans="11:13" x14ac:dyDescent="0.25">
      <c r="K1571" s="196"/>
      <c r="L1571" s="196"/>
      <c r="M1571" s="48"/>
    </row>
    <row r="1572" spans="11:13" x14ac:dyDescent="0.25">
      <c r="K1572" s="196"/>
      <c r="L1572" s="196"/>
      <c r="M1572" s="48"/>
    </row>
    <row r="1573" spans="11:13" x14ac:dyDescent="0.25">
      <c r="K1573" s="196"/>
      <c r="L1573" s="196"/>
      <c r="M1573" s="48"/>
    </row>
    <row r="1574" spans="11:13" x14ac:dyDescent="0.25">
      <c r="K1574" s="196"/>
      <c r="L1574" s="196"/>
      <c r="M1574" s="48"/>
    </row>
    <row r="1575" spans="11:13" x14ac:dyDescent="0.25">
      <c r="K1575" s="196"/>
      <c r="L1575" s="196"/>
      <c r="M1575" s="48"/>
    </row>
    <row r="1576" spans="11:13" x14ac:dyDescent="0.25">
      <c r="K1576" s="196"/>
      <c r="L1576" s="196"/>
      <c r="M1576" s="48"/>
    </row>
    <row r="1577" spans="11:13" x14ac:dyDescent="0.25">
      <c r="K1577" s="196"/>
      <c r="L1577" s="196"/>
      <c r="M1577" s="48"/>
    </row>
    <row r="1578" spans="11:13" x14ac:dyDescent="0.25">
      <c r="K1578" s="196"/>
      <c r="L1578" s="196"/>
      <c r="M1578" s="48"/>
    </row>
    <row r="1579" spans="11:13" x14ac:dyDescent="0.25">
      <c r="K1579" s="196"/>
      <c r="L1579" s="196"/>
      <c r="M1579" s="48"/>
    </row>
    <row r="1580" spans="11:13" x14ac:dyDescent="0.25">
      <c r="K1580" s="196"/>
      <c r="L1580" s="196"/>
      <c r="M1580" s="48"/>
    </row>
    <row r="1581" spans="11:13" x14ac:dyDescent="0.25">
      <c r="K1581" s="196"/>
      <c r="L1581" s="196"/>
      <c r="M1581" s="48"/>
    </row>
    <row r="1582" spans="11:13" x14ac:dyDescent="0.25">
      <c r="K1582" s="196"/>
      <c r="L1582" s="196"/>
      <c r="M1582" s="48"/>
    </row>
    <row r="1583" spans="11:13" x14ac:dyDescent="0.25">
      <c r="K1583" s="196"/>
      <c r="L1583" s="196"/>
      <c r="M1583" s="48"/>
    </row>
    <row r="1584" spans="11:13" x14ac:dyDescent="0.25">
      <c r="K1584" s="196"/>
      <c r="L1584" s="196"/>
      <c r="M1584" s="48"/>
    </row>
    <row r="1585" spans="11:13" x14ac:dyDescent="0.25">
      <c r="K1585" s="196"/>
      <c r="L1585" s="196"/>
      <c r="M1585" s="48"/>
    </row>
    <row r="1586" spans="11:13" x14ac:dyDescent="0.25">
      <c r="K1586" s="196"/>
      <c r="L1586" s="196"/>
      <c r="M1586" s="48"/>
    </row>
    <row r="1587" spans="11:13" x14ac:dyDescent="0.25">
      <c r="K1587" s="196"/>
      <c r="L1587" s="196"/>
      <c r="M1587" s="48"/>
    </row>
    <row r="1588" spans="11:13" x14ac:dyDescent="0.25">
      <c r="K1588" s="196"/>
      <c r="L1588" s="196"/>
      <c r="M1588" s="48"/>
    </row>
    <row r="1589" spans="11:13" x14ac:dyDescent="0.25">
      <c r="K1589" s="196"/>
      <c r="L1589" s="196"/>
      <c r="M1589" s="48"/>
    </row>
    <row r="1590" spans="11:13" x14ac:dyDescent="0.25">
      <c r="K1590" s="196"/>
      <c r="L1590" s="196"/>
      <c r="M1590" s="48"/>
    </row>
    <row r="1591" spans="11:13" x14ac:dyDescent="0.25">
      <c r="K1591" s="196"/>
      <c r="L1591" s="196"/>
      <c r="M1591" s="48"/>
    </row>
    <row r="1592" spans="11:13" x14ac:dyDescent="0.25">
      <c r="K1592" s="196"/>
      <c r="L1592" s="196"/>
      <c r="M1592" s="48"/>
    </row>
    <row r="1593" spans="11:13" x14ac:dyDescent="0.25">
      <c r="K1593" s="196"/>
      <c r="L1593" s="196"/>
      <c r="M1593" s="48"/>
    </row>
    <row r="1594" spans="11:13" x14ac:dyDescent="0.25">
      <c r="K1594" s="196"/>
      <c r="L1594" s="196"/>
      <c r="M1594" s="48"/>
    </row>
    <row r="1595" spans="11:13" x14ac:dyDescent="0.25">
      <c r="K1595" s="196"/>
      <c r="L1595" s="196"/>
      <c r="M1595" s="48"/>
    </row>
    <row r="1596" spans="11:13" x14ac:dyDescent="0.25">
      <c r="K1596" s="196"/>
      <c r="L1596" s="196"/>
      <c r="M1596" s="48"/>
    </row>
    <row r="1597" spans="11:13" x14ac:dyDescent="0.25">
      <c r="K1597" s="196"/>
      <c r="L1597" s="196"/>
      <c r="M1597" s="48"/>
    </row>
    <row r="1598" spans="11:13" x14ac:dyDescent="0.25">
      <c r="K1598" s="196"/>
      <c r="L1598" s="196"/>
      <c r="M1598" s="48"/>
    </row>
    <row r="1599" spans="11:13" x14ac:dyDescent="0.25">
      <c r="K1599" s="196"/>
      <c r="L1599" s="196"/>
      <c r="M1599" s="48"/>
    </row>
    <row r="1600" spans="11:13" x14ac:dyDescent="0.25">
      <c r="K1600" s="196"/>
      <c r="L1600" s="196"/>
      <c r="M1600" s="48"/>
    </row>
    <row r="1601" spans="11:13" x14ac:dyDescent="0.25">
      <c r="K1601" s="196"/>
      <c r="L1601" s="196"/>
      <c r="M1601" s="48"/>
    </row>
    <row r="1602" spans="11:13" x14ac:dyDescent="0.25">
      <c r="K1602" s="196"/>
      <c r="L1602" s="196"/>
      <c r="M1602" s="48"/>
    </row>
    <row r="1603" spans="11:13" x14ac:dyDescent="0.25">
      <c r="K1603" s="196"/>
      <c r="L1603" s="196"/>
      <c r="M1603" s="48"/>
    </row>
    <row r="1604" spans="11:13" x14ac:dyDescent="0.25">
      <c r="K1604" s="196"/>
      <c r="L1604" s="196"/>
      <c r="M1604" s="48"/>
    </row>
    <row r="1605" spans="11:13" x14ac:dyDescent="0.25">
      <c r="K1605" s="196"/>
      <c r="L1605" s="196"/>
      <c r="M1605" s="48"/>
    </row>
    <row r="1606" spans="11:13" x14ac:dyDescent="0.25">
      <c r="K1606" s="196"/>
      <c r="L1606" s="196"/>
      <c r="M1606" s="48"/>
    </row>
    <row r="1607" spans="11:13" x14ac:dyDescent="0.25">
      <c r="K1607" s="196"/>
      <c r="L1607" s="196"/>
      <c r="M1607" s="48"/>
    </row>
    <row r="1608" spans="11:13" x14ac:dyDescent="0.25">
      <c r="K1608" s="196"/>
      <c r="L1608" s="196"/>
      <c r="M1608" s="48"/>
    </row>
    <row r="1609" spans="11:13" x14ac:dyDescent="0.25">
      <c r="K1609" s="196"/>
      <c r="L1609" s="196"/>
      <c r="M1609" s="48"/>
    </row>
    <row r="1610" spans="11:13" x14ac:dyDescent="0.25">
      <c r="K1610" s="196"/>
      <c r="L1610" s="196"/>
      <c r="M1610" s="48"/>
    </row>
    <row r="1611" spans="11:13" x14ac:dyDescent="0.25">
      <c r="K1611" s="196"/>
      <c r="L1611" s="196"/>
      <c r="M1611" s="48"/>
    </row>
    <row r="1612" spans="11:13" x14ac:dyDescent="0.25">
      <c r="K1612" s="196"/>
      <c r="L1612" s="196"/>
      <c r="M1612" s="48"/>
    </row>
    <row r="1613" spans="11:13" x14ac:dyDescent="0.25">
      <c r="K1613" s="196"/>
      <c r="L1613" s="196"/>
      <c r="M1613" s="48"/>
    </row>
    <row r="1614" spans="11:13" x14ac:dyDescent="0.25">
      <c r="K1614" s="196"/>
      <c r="L1614" s="196"/>
      <c r="M1614" s="48"/>
    </row>
    <row r="1615" spans="11:13" x14ac:dyDescent="0.25">
      <c r="K1615" s="196"/>
      <c r="L1615" s="196"/>
      <c r="M1615" s="48"/>
    </row>
    <row r="1616" spans="11:13" x14ac:dyDescent="0.25">
      <c r="K1616" s="196"/>
      <c r="L1616" s="196"/>
      <c r="M1616" s="48"/>
    </row>
    <row r="1617" spans="11:13" x14ac:dyDescent="0.25">
      <c r="K1617" s="196"/>
      <c r="L1617" s="196"/>
      <c r="M1617" s="48"/>
    </row>
    <row r="1618" spans="11:13" x14ac:dyDescent="0.25">
      <c r="K1618" s="196"/>
      <c r="L1618" s="196"/>
      <c r="M1618" s="48"/>
    </row>
    <row r="1619" spans="11:13" x14ac:dyDescent="0.25">
      <c r="K1619" s="196"/>
      <c r="L1619" s="196"/>
      <c r="M1619" s="48"/>
    </row>
    <row r="1620" spans="11:13" x14ac:dyDescent="0.25">
      <c r="K1620" s="196"/>
      <c r="L1620" s="196"/>
      <c r="M1620" s="48"/>
    </row>
    <row r="1621" spans="11:13" x14ac:dyDescent="0.25">
      <c r="K1621" s="196"/>
      <c r="L1621" s="196"/>
      <c r="M1621" s="48"/>
    </row>
    <row r="1622" spans="11:13" x14ac:dyDescent="0.25">
      <c r="K1622" s="196"/>
      <c r="L1622" s="196"/>
      <c r="M1622" s="48"/>
    </row>
    <row r="1623" spans="11:13" x14ac:dyDescent="0.25">
      <c r="K1623" s="196"/>
      <c r="L1623" s="196"/>
      <c r="M1623" s="48"/>
    </row>
    <row r="1624" spans="11:13" x14ac:dyDescent="0.25">
      <c r="K1624" s="196"/>
      <c r="L1624" s="196"/>
      <c r="M1624" s="48"/>
    </row>
    <row r="1625" spans="11:13" x14ac:dyDescent="0.25">
      <c r="K1625" s="196"/>
      <c r="L1625" s="196"/>
      <c r="M1625" s="48"/>
    </row>
    <row r="1626" spans="11:13" x14ac:dyDescent="0.25">
      <c r="K1626" s="196"/>
      <c r="L1626" s="196"/>
      <c r="M1626" s="48"/>
    </row>
    <row r="1627" spans="11:13" x14ac:dyDescent="0.25">
      <c r="K1627" s="196"/>
      <c r="L1627" s="196"/>
      <c r="M1627" s="48"/>
    </row>
    <row r="1628" spans="11:13" x14ac:dyDescent="0.25">
      <c r="K1628" s="196"/>
      <c r="L1628" s="196"/>
      <c r="M1628" s="48"/>
    </row>
    <row r="1629" spans="11:13" x14ac:dyDescent="0.25">
      <c r="K1629" s="196"/>
      <c r="L1629" s="196"/>
      <c r="M1629" s="48"/>
    </row>
    <row r="1630" spans="11:13" x14ac:dyDescent="0.25">
      <c r="K1630" s="196"/>
      <c r="L1630" s="196"/>
      <c r="M1630" s="48"/>
    </row>
    <row r="1631" spans="11:13" x14ac:dyDescent="0.25">
      <c r="K1631" s="196"/>
      <c r="L1631" s="196"/>
      <c r="M1631" s="48"/>
    </row>
    <row r="1632" spans="11:13" x14ac:dyDescent="0.25">
      <c r="K1632" s="196"/>
      <c r="L1632" s="196"/>
      <c r="M1632" s="48"/>
    </row>
    <row r="1633" spans="11:13" x14ac:dyDescent="0.25">
      <c r="K1633" s="196"/>
      <c r="L1633" s="196"/>
      <c r="M1633" s="48"/>
    </row>
    <row r="1634" spans="11:13" x14ac:dyDescent="0.25">
      <c r="K1634" s="196"/>
      <c r="L1634" s="196"/>
      <c r="M1634" s="48"/>
    </row>
    <row r="1635" spans="11:13" x14ac:dyDescent="0.25">
      <c r="K1635" s="196"/>
      <c r="L1635" s="196"/>
      <c r="M1635" s="48"/>
    </row>
    <row r="1636" spans="11:13" x14ac:dyDescent="0.25">
      <c r="K1636" s="196"/>
      <c r="L1636" s="196"/>
      <c r="M1636" s="48"/>
    </row>
    <row r="1637" spans="11:13" x14ac:dyDescent="0.25">
      <c r="K1637" s="196"/>
      <c r="L1637" s="196"/>
      <c r="M1637" s="48"/>
    </row>
    <row r="1638" spans="11:13" x14ac:dyDescent="0.25">
      <c r="K1638" s="196"/>
      <c r="L1638" s="196"/>
      <c r="M1638" s="48"/>
    </row>
    <row r="1639" spans="11:13" x14ac:dyDescent="0.25">
      <c r="K1639" s="196"/>
      <c r="L1639" s="196"/>
      <c r="M1639" s="48"/>
    </row>
    <row r="1640" spans="11:13" x14ac:dyDescent="0.25">
      <c r="K1640" s="196"/>
      <c r="L1640" s="196"/>
      <c r="M1640" s="48"/>
    </row>
    <row r="1641" spans="11:13" x14ac:dyDescent="0.25">
      <c r="K1641" s="196"/>
      <c r="L1641" s="196"/>
      <c r="M1641" s="48"/>
    </row>
    <row r="1642" spans="11:13" x14ac:dyDescent="0.25">
      <c r="K1642" s="196"/>
      <c r="L1642" s="196"/>
      <c r="M1642" s="48"/>
    </row>
    <row r="1643" spans="11:13" x14ac:dyDescent="0.25">
      <c r="K1643" s="196"/>
      <c r="L1643" s="196"/>
      <c r="M1643" s="48"/>
    </row>
    <row r="1644" spans="11:13" x14ac:dyDescent="0.25">
      <c r="K1644" s="196"/>
      <c r="L1644" s="196"/>
      <c r="M1644" s="48"/>
    </row>
    <row r="1645" spans="11:13" x14ac:dyDescent="0.25">
      <c r="K1645" s="196"/>
      <c r="L1645" s="196"/>
      <c r="M1645" s="48"/>
    </row>
    <row r="1646" spans="11:13" x14ac:dyDescent="0.25">
      <c r="K1646" s="196"/>
      <c r="L1646" s="196"/>
      <c r="M1646" s="48"/>
    </row>
    <row r="1647" spans="11:13" x14ac:dyDescent="0.25">
      <c r="K1647" s="196"/>
      <c r="L1647" s="196"/>
      <c r="M1647" s="48"/>
    </row>
    <row r="1648" spans="11:13" x14ac:dyDescent="0.25">
      <c r="K1648" s="196"/>
      <c r="L1648" s="196"/>
      <c r="M1648" s="48"/>
    </row>
    <row r="1649" spans="11:13" x14ac:dyDescent="0.25">
      <c r="K1649" s="196"/>
      <c r="L1649" s="196"/>
      <c r="M1649" s="48"/>
    </row>
    <row r="1650" spans="11:13" x14ac:dyDescent="0.25">
      <c r="K1650" s="196"/>
      <c r="L1650" s="196"/>
      <c r="M1650" s="48"/>
    </row>
    <row r="1651" spans="11:13" x14ac:dyDescent="0.25">
      <c r="K1651" s="196"/>
      <c r="L1651" s="196"/>
      <c r="M1651" s="48"/>
    </row>
    <row r="1652" spans="11:13" x14ac:dyDescent="0.25">
      <c r="K1652" s="196"/>
      <c r="L1652" s="196"/>
      <c r="M1652" s="48"/>
    </row>
    <row r="1653" spans="11:13" x14ac:dyDescent="0.25">
      <c r="K1653" s="196"/>
      <c r="L1653" s="196"/>
      <c r="M1653" s="48"/>
    </row>
    <row r="1654" spans="11:13" x14ac:dyDescent="0.25">
      <c r="K1654" s="196"/>
      <c r="L1654" s="196"/>
      <c r="M1654" s="48"/>
    </row>
    <row r="1655" spans="11:13" x14ac:dyDescent="0.25">
      <c r="K1655" s="196"/>
      <c r="L1655" s="196"/>
      <c r="M1655" s="48"/>
    </row>
    <row r="1656" spans="11:13" x14ac:dyDescent="0.25">
      <c r="K1656" s="196"/>
      <c r="L1656" s="196"/>
      <c r="M1656" s="48"/>
    </row>
    <row r="1657" spans="11:13" x14ac:dyDescent="0.25">
      <c r="K1657" s="196"/>
      <c r="L1657" s="196"/>
      <c r="M1657" s="48"/>
    </row>
    <row r="1658" spans="11:13" x14ac:dyDescent="0.25">
      <c r="K1658" s="196"/>
      <c r="L1658" s="196"/>
      <c r="M1658" s="48"/>
    </row>
    <row r="1659" spans="11:13" x14ac:dyDescent="0.25">
      <c r="K1659" s="196"/>
      <c r="L1659" s="196"/>
      <c r="M1659" s="48"/>
    </row>
    <row r="1660" spans="11:13" x14ac:dyDescent="0.25">
      <c r="K1660" s="196"/>
      <c r="L1660" s="196"/>
      <c r="M1660" s="48"/>
    </row>
    <row r="1661" spans="11:13" x14ac:dyDescent="0.25">
      <c r="K1661" s="196"/>
      <c r="L1661" s="196"/>
      <c r="M1661" s="48"/>
    </row>
    <row r="1662" spans="11:13" x14ac:dyDescent="0.25">
      <c r="K1662" s="196"/>
      <c r="L1662" s="196"/>
      <c r="M1662" s="48"/>
    </row>
    <row r="1663" spans="11:13" x14ac:dyDescent="0.25">
      <c r="K1663" s="196"/>
      <c r="L1663" s="196"/>
      <c r="M1663" s="48"/>
    </row>
    <row r="1664" spans="11:13" x14ac:dyDescent="0.25">
      <c r="K1664" s="196"/>
      <c r="L1664" s="196"/>
      <c r="M1664" s="48"/>
    </row>
    <row r="1665" spans="11:13" x14ac:dyDescent="0.25">
      <c r="K1665" s="196"/>
      <c r="L1665" s="196"/>
      <c r="M1665" s="48"/>
    </row>
    <row r="1666" spans="11:13" x14ac:dyDescent="0.25">
      <c r="K1666" s="196"/>
      <c r="L1666" s="196"/>
      <c r="M1666" s="48"/>
    </row>
    <row r="1667" spans="11:13" x14ac:dyDescent="0.25">
      <c r="K1667" s="196"/>
      <c r="L1667" s="196"/>
      <c r="M1667" s="48"/>
    </row>
    <row r="1668" spans="11:13" x14ac:dyDescent="0.25">
      <c r="K1668" s="196"/>
      <c r="L1668" s="196"/>
      <c r="M1668" s="48"/>
    </row>
    <row r="1669" spans="11:13" x14ac:dyDescent="0.25">
      <c r="K1669" s="196"/>
      <c r="L1669" s="196"/>
      <c r="M1669" s="48"/>
    </row>
    <row r="1670" spans="11:13" x14ac:dyDescent="0.25">
      <c r="K1670" s="196"/>
      <c r="L1670" s="196"/>
      <c r="M1670" s="48"/>
    </row>
    <row r="1671" spans="11:13" x14ac:dyDescent="0.25">
      <c r="K1671" s="196"/>
      <c r="L1671" s="196"/>
      <c r="M1671" s="48"/>
    </row>
    <row r="1672" spans="11:13" x14ac:dyDescent="0.25">
      <c r="K1672" s="196"/>
      <c r="L1672" s="196"/>
      <c r="M1672" s="48"/>
    </row>
    <row r="1673" spans="11:13" x14ac:dyDescent="0.25">
      <c r="K1673" s="196"/>
      <c r="L1673" s="196"/>
      <c r="M1673" s="48"/>
    </row>
    <row r="1674" spans="11:13" x14ac:dyDescent="0.25">
      <c r="K1674" s="196"/>
      <c r="L1674" s="196"/>
      <c r="M1674" s="48"/>
    </row>
    <row r="1675" spans="11:13" x14ac:dyDescent="0.25">
      <c r="K1675" s="196"/>
      <c r="L1675" s="196"/>
      <c r="M1675" s="48"/>
    </row>
    <row r="1676" spans="11:13" x14ac:dyDescent="0.25">
      <c r="K1676" s="196"/>
      <c r="L1676" s="196"/>
      <c r="M1676" s="48"/>
    </row>
    <row r="1677" spans="11:13" x14ac:dyDescent="0.25">
      <c r="K1677" s="196"/>
      <c r="L1677" s="196"/>
      <c r="M1677" s="48"/>
    </row>
    <row r="1678" spans="11:13" x14ac:dyDescent="0.25">
      <c r="K1678" s="196"/>
      <c r="L1678" s="196"/>
      <c r="M1678" s="48"/>
    </row>
    <row r="1679" spans="11:13" x14ac:dyDescent="0.25">
      <c r="K1679" s="196"/>
      <c r="L1679" s="196"/>
      <c r="M1679" s="48"/>
    </row>
    <row r="1680" spans="11:13" x14ac:dyDescent="0.25">
      <c r="K1680" s="196"/>
      <c r="L1680" s="196"/>
      <c r="M1680" s="48"/>
    </row>
    <row r="1681" spans="11:13" x14ac:dyDescent="0.25">
      <c r="K1681" s="196"/>
      <c r="L1681" s="196"/>
      <c r="M1681" s="48"/>
    </row>
    <row r="1682" spans="11:13" x14ac:dyDescent="0.25">
      <c r="K1682" s="196"/>
      <c r="L1682" s="196"/>
      <c r="M1682" s="48"/>
    </row>
    <row r="1683" spans="11:13" x14ac:dyDescent="0.25">
      <c r="K1683" s="196"/>
      <c r="L1683" s="196"/>
      <c r="M1683" s="48"/>
    </row>
    <row r="1684" spans="11:13" x14ac:dyDescent="0.25">
      <c r="K1684" s="196"/>
      <c r="L1684" s="196"/>
      <c r="M1684" s="48"/>
    </row>
    <row r="1685" spans="11:13" x14ac:dyDescent="0.25">
      <c r="K1685" s="196"/>
      <c r="L1685" s="196"/>
      <c r="M1685" s="48"/>
    </row>
    <row r="1686" spans="11:13" x14ac:dyDescent="0.25">
      <c r="K1686" s="196"/>
      <c r="L1686" s="196"/>
      <c r="M1686" s="48"/>
    </row>
    <row r="1687" spans="11:13" x14ac:dyDescent="0.25">
      <c r="K1687" s="196"/>
      <c r="L1687" s="196"/>
      <c r="M1687" s="48"/>
    </row>
    <row r="1688" spans="11:13" x14ac:dyDescent="0.25">
      <c r="K1688" s="196"/>
      <c r="L1688" s="196"/>
      <c r="M1688" s="48"/>
    </row>
    <row r="1689" spans="11:13" x14ac:dyDescent="0.25">
      <c r="K1689" s="196"/>
      <c r="L1689" s="196"/>
      <c r="M1689" s="48"/>
    </row>
    <row r="1690" spans="11:13" x14ac:dyDescent="0.25">
      <c r="K1690" s="196"/>
      <c r="L1690" s="196"/>
      <c r="M1690" s="48"/>
    </row>
    <row r="1691" spans="11:13" x14ac:dyDescent="0.25">
      <c r="K1691" s="196"/>
      <c r="L1691" s="196"/>
      <c r="M1691" s="48"/>
    </row>
    <row r="1692" spans="11:13" x14ac:dyDescent="0.25">
      <c r="K1692" s="196"/>
      <c r="L1692" s="196"/>
      <c r="M1692" s="48"/>
    </row>
    <row r="1693" spans="11:13" x14ac:dyDescent="0.25">
      <c r="K1693" s="196"/>
      <c r="L1693" s="196"/>
      <c r="M1693" s="48"/>
    </row>
    <row r="1694" spans="11:13" x14ac:dyDescent="0.25">
      <c r="K1694" s="196"/>
      <c r="L1694" s="196"/>
      <c r="M1694" s="48"/>
    </row>
    <row r="1695" spans="11:13" x14ac:dyDescent="0.25">
      <c r="K1695" s="196"/>
      <c r="L1695" s="196"/>
      <c r="M1695" s="48"/>
    </row>
    <row r="1696" spans="11:13" x14ac:dyDescent="0.25">
      <c r="K1696" s="196"/>
      <c r="L1696" s="196"/>
      <c r="M1696" s="48"/>
    </row>
    <row r="1697" spans="11:13" x14ac:dyDescent="0.25">
      <c r="K1697" s="196"/>
      <c r="L1697" s="196"/>
      <c r="M1697" s="48"/>
    </row>
    <row r="1698" spans="11:13" x14ac:dyDescent="0.25">
      <c r="K1698" s="196"/>
      <c r="L1698" s="196"/>
      <c r="M1698" s="48"/>
    </row>
    <row r="1699" spans="11:13" x14ac:dyDescent="0.25">
      <c r="K1699" s="196"/>
      <c r="L1699" s="196"/>
      <c r="M1699" s="48"/>
    </row>
    <row r="1700" spans="11:13" x14ac:dyDescent="0.25">
      <c r="K1700" s="196"/>
      <c r="L1700" s="196"/>
      <c r="M1700" s="48"/>
    </row>
    <row r="1701" spans="11:13" x14ac:dyDescent="0.25">
      <c r="K1701" s="196"/>
      <c r="L1701" s="196"/>
      <c r="M1701" s="48"/>
    </row>
    <row r="1702" spans="11:13" x14ac:dyDescent="0.25">
      <c r="K1702" s="196"/>
      <c r="L1702" s="196"/>
      <c r="M1702" s="48"/>
    </row>
    <row r="1703" spans="11:13" x14ac:dyDescent="0.25">
      <c r="K1703" s="196"/>
      <c r="L1703" s="196"/>
      <c r="M1703" s="48"/>
    </row>
    <row r="1704" spans="11:13" x14ac:dyDescent="0.25">
      <c r="K1704" s="196"/>
      <c r="L1704" s="196"/>
      <c r="M1704" s="48"/>
    </row>
    <row r="1705" spans="11:13" x14ac:dyDescent="0.25">
      <c r="K1705" s="196"/>
      <c r="L1705" s="196"/>
      <c r="M1705" s="48"/>
    </row>
    <row r="1706" spans="11:13" x14ac:dyDescent="0.25">
      <c r="K1706" s="196"/>
      <c r="L1706" s="196"/>
      <c r="M1706" s="48"/>
    </row>
    <row r="1707" spans="11:13" x14ac:dyDescent="0.25">
      <c r="K1707" s="196"/>
      <c r="L1707" s="196"/>
      <c r="M1707" s="48"/>
    </row>
    <row r="1708" spans="11:13" x14ac:dyDescent="0.25">
      <c r="K1708" s="196"/>
      <c r="L1708" s="196"/>
      <c r="M1708" s="48"/>
    </row>
    <row r="1709" spans="11:13" x14ac:dyDescent="0.25">
      <c r="K1709" s="196"/>
      <c r="L1709" s="196"/>
      <c r="M1709" s="48"/>
    </row>
    <row r="1710" spans="11:13" x14ac:dyDescent="0.25">
      <c r="K1710" s="196"/>
      <c r="L1710" s="196"/>
      <c r="M1710" s="48"/>
    </row>
    <row r="1711" spans="11:13" x14ac:dyDescent="0.25">
      <c r="K1711" s="196"/>
      <c r="L1711" s="196"/>
      <c r="M1711" s="48"/>
    </row>
    <row r="1712" spans="11:13" x14ac:dyDescent="0.25">
      <c r="K1712" s="196"/>
      <c r="L1712" s="196"/>
      <c r="M1712" s="48"/>
    </row>
    <row r="1713" spans="11:13" x14ac:dyDescent="0.25">
      <c r="K1713" s="196"/>
      <c r="L1713" s="196"/>
      <c r="M1713" s="48"/>
    </row>
    <row r="1714" spans="11:13" x14ac:dyDescent="0.25">
      <c r="K1714" s="196"/>
      <c r="L1714" s="196"/>
      <c r="M1714" s="48"/>
    </row>
    <row r="1715" spans="11:13" x14ac:dyDescent="0.25">
      <c r="K1715" s="196"/>
      <c r="L1715" s="196"/>
      <c r="M1715" s="48"/>
    </row>
    <row r="1716" spans="11:13" x14ac:dyDescent="0.25">
      <c r="K1716" s="196"/>
      <c r="L1716" s="196"/>
      <c r="M1716" s="48"/>
    </row>
    <row r="1717" spans="11:13" x14ac:dyDescent="0.25">
      <c r="K1717" s="196"/>
      <c r="L1717" s="196"/>
      <c r="M1717" s="48"/>
    </row>
    <row r="1718" spans="11:13" x14ac:dyDescent="0.25">
      <c r="K1718" s="196"/>
      <c r="L1718" s="196"/>
      <c r="M1718" s="48"/>
    </row>
    <row r="1719" spans="11:13" x14ac:dyDescent="0.25">
      <c r="K1719" s="196"/>
      <c r="L1719" s="196"/>
      <c r="M1719" s="48"/>
    </row>
    <row r="1720" spans="11:13" x14ac:dyDescent="0.25">
      <c r="K1720" s="196"/>
      <c r="L1720" s="196"/>
      <c r="M1720" s="48"/>
    </row>
    <row r="1721" spans="11:13" x14ac:dyDescent="0.25">
      <c r="K1721" s="196"/>
      <c r="L1721" s="196"/>
      <c r="M1721" s="48"/>
    </row>
    <row r="1722" spans="11:13" x14ac:dyDescent="0.25">
      <c r="K1722" s="196"/>
      <c r="L1722" s="196"/>
      <c r="M1722" s="48"/>
    </row>
    <row r="1723" spans="11:13" x14ac:dyDescent="0.25">
      <c r="K1723" s="196"/>
      <c r="L1723" s="196"/>
      <c r="M1723" s="48"/>
    </row>
    <row r="1724" spans="11:13" x14ac:dyDescent="0.25">
      <c r="K1724" s="196"/>
      <c r="L1724" s="196"/>
      <c r="M1724" s="48"/>
    </row>
    <row r="1725" spans="11:13" x14ac:dyDescent="0.25">
      <c r="K1725" s="196"/>
      <c r="L1725" s="196"/>
      <c r="M1725" s="48"/>
    </row>
    <row r="1726" spans="11:13" x14ac:dyDescent="0.25">
      <c r="K1726" s="196"/>
      <c r="L1726" s="196"/>
      <c r="M1726" s="48"/>
    </row>
    <row r="1727" spans="11:13" x14ac:dyDescent="0.25">
      <c r="K1727" s="196"/>
      <c r="L1727" s="196"/>
      <c r="M1727" s="48"/>
    </row>
    <row r="1728" spans="11:13" x14ac:dyDescent="0.25">
      <c r="K1728" s="196"/>
      <c r="L1728" s="196"/>
      <c r="M1728" s="48"/>
    </row>
    <row r="1729" spans="11:13" x14ac:dyDescent="0.25">
      <c r="K1729" s="196"/>
      <c r="L1729" s="196"/>
      <c r="M1729" s="48"/>
    </row>
    <row r="1730" spans="11:13" x14ac:dyDescent="0.25">
      <c r="K1730" s="196"/>
      <c r="L1730" s="196"/>
      <c r="M1730" s="48"/>
    </row>
    <row r="1731" spans="11:13" x14ac:dyDescent="0.25">
      <c r="K1731" s="196"/>
      <c r="L1731" s="196"/>
      <c r="M1731" s="48"/>
    </row>
    <row r="1732" spans="11:13" x14ac:dyDescent="0.25">
      <c r="K1732" s="196"/>
      <c r="L1732" s="196"/>
      <c r="M1732" s="48"/>
    </row>
    <row r="1733" spans="11:13" x14ac:dyDescent="0.25">
      <c r="K1733" s="196"/>
      <c r="L1733" s="196"/>
      <c r="M1733" s="48"/>
    </row>
    <row r="1734" spans="11:13" x14ac:dyDescent="0.25">
      <c r="K1734" s="196"/>
      <c r="L1734" s="196"/>
      <c r="M1734" s="48"/>
    </row>
    <row r="1735" spans="11:13" x14ac:dyDescent="0.25">
      <c r="K1735" s="196"/>
      <c r="L1735" s="196"/>
      <c r="M1735" s="48"/>
    </row>
    <row r="1736" spans="11:13" x14ac:dyDescent="0.25">
      <c r="K1736" s="196"/>
      <c r="L1736" s="196"/>
      <c r="M1736" s="48"/>
    </row>
    <row r="1737" spans="11:13" x14ac:dyDescent="0.25">
      <c r="K1737" s="196"/>
      <c r="L1737" s="196"/>
      <c r="M1737" s="48"/>
    </row>
    <row r="1738" spans="11:13" x14ac:dyDescent="0.25">
      <c r="K1738" s="196"/>
      <c r="L1738" s="196"/>
      <c r="M1738" s="48"/>
    </row>
    <row r="1739" spans="11:13" x14ac:dyDescent="0.25">
      <c r="K1739" s="196"/>
      <c r="L1739" s="196"/>
      <c r="M1739" s="48"/>
    </row>
    <row r="1740" spans="11:13" x14ac:dyDescent="0.25">
      <c r="K1740" s="196"/>
      <c r="L1740" s="196"/>
      <c r="M1740" s="48"/>
    </row>
    <row r="1741" spans="11:13" x14ac:dyDescent="0.25">
      <c r="K1741" s="196"/>
      <c r="L1741" s="196"/>
      <c r="M1741" s="48"/>
    </row>
    <row r="1742" spans="11:13" x14ac:dyDescent="0.25">
      <c r="K1742" s="196"/>
      <c r="L1742" s="196"/>
      <c r="M1742" s="48"/>
    </row>
    <row r="1743" spans="11:13" x14ac:dyDescent="0.25">
      <c r="K1743" s="196"/>
      <c r="L1743" s="196"/>
      <c r="M1743" s="48"/>
    </row>
    <row r="1744" spans="11:13" x14ac:dyDescent="0.25">
      <c r="K1744" s="196"/>
      <c r="L1744" s="196"/>
      <c r="M1744" s="48"/>
    </row>
    <row r="1745" spans="11:13" x14ac:dyDescent="0.25">
      <c r="K1745" s="196"/>
      <c r="L1745" s="196"/>
      <c r="M1745" s="48"/>
    </row>
    <row r="1746" spans="11:13" x14ac:dyDescent="0.25">
      <c r="K1746" s="196"/>
      <c r="L1746" s="196"/>
      <c r="M1746" s="48"/>
    </row>
    <row r="1747" spans="11:13" x14ac:dyDescent="0.25">
      <c r="K1747" s="196"/>
      <c r="L1747" s="196"/>
      <c r="M1747" s="48"/>
    </row>
    <row r="1748" spans="11:13" x14ac:dyDescent="0.25">
      <c r="K1748" s="196"/>
      <c r="L1748" s="196"/>
      <c r="M1748" s="48"/>
    </row>
    <row r="1749" spans="11:13" x14ac:dyDescent="0.25">
      <c r="K1749" s="196"/>
      <c r="L1749" s="196"/>
      <c r="M1749" s="48"/>
    </row>
    <row r="1750" spans="11:13" x14ac:dyDescent="0.25">
      <c r="K1750" s="196"/>
      <c r="L1750" s="196"/>
      <c r="M1750" s="48"/>
    </row>
    <row r="1751" spans="11:13" x14ac:dyDescent="0.25">
      <c r="K1751" s="196"/>
      <c r="L1751" s="196"/>
      <c r="M1751" s="48"/>
    </row>
    <row r="1752" spans="11:13" x14ac:dyDescent="0.25">
      <c r="K1752" s="196"/>
      <c r="L1752" s="196"/>
      <c r="M1752" s="48"/>
    </row>
    <row r="1753" spans="11:13" x14ac:dyDescent="0.25">
      <c r="K1753" s="196"/>
      <c r="L1753" s="196"/>
      <c r="M1753" s="48"/>
    </row>
    <row r="1754" spans="11:13" x14ac:dyDescent="0.25">
      <c r="K1754" s="196"/>
      <c r="L1754" s="196"/>
      <c r="M1754" s="48"/>
    </row>
    <row r="1755" spans="11:13" x14ac:dyDescent="0.25">
      <c r="K1755" s="196"/>
      <c r="L1755" s="196"/>
      <c r="M1755" s="48"/>
    </row>
    <row r="1756" spans="11:13" x14ac:dyDescent="0.25">
      <c r="K1756" s="196"/>
      <c r="L1756" s="196"/>
      <c r="M1756" s="48"/>
    </row>
    <row r="1757" spans="11:13" x14ac:dyDescent="0.25">
      <c r="K1757" s="196"/>
      <c r="L1757" s="196"/>
      <c r="M1757" s="48"/>
    </row>
    <row r="1758" spans="11:13" x14ac:dyDescent="0.25">
      <c r="K1758" s="196"/>
      <c r="L1758" s="196"/>
      <c r="M1758" s="48"/>
    </row>
    <row r="1759" spans="11:13" x14ac:dyDescent="0.25">
      <c r="K1759" s="196"/>
      <c r="L1759" s="196"/>
      <c r="M1759" s="48"/>
    </row>
    <row r="1760" spans="11:13" x14ac:dyDescent="0.25">
      <c r="K1760" s="196"/>
      <c r="L1760" s="196"/>
      <c r="M1760" s="48"/>
    </row>
    <row r="1761" spans="11:13" x14ac:dyDescent="0.25">
      <c r="K1761" s="196"/>
      <c r="L1761" s="196"/>
      <c r="M1761" s="48"/>
    </row>
    <row r="1762" spans="11:13" x14ac:dyDescent="0.25">
      <c r="K1762" s="196"/>
      <c r="L1762" s="196"/>
      <c r="M1762" s="48"/>
    </row>
    <row r="1763" spans="11:13" x14ac:dyDescent="0.25">
      <c r="K1763" s="196"/>
      <c r="L1763" s="196"/>
      <c r="M1763" s="48"/>
    </row>
    <row r="1764" spans="11:13" x14ac:dyDescent="0.25">
      <c r="K1764" s="196"/>
      <c r="L1764" s="196"/>
      <c r="M1764" s="48"/>
    </row>
    <row r="1765" spans="11:13" x14ac:dyDescent="0.25">
      <c r="K1765" s="196"/>
      <c r="L1765" s="196"/>
      <c r="M1765" s="48"/>
    </row>
    <row r="1766" spans="11:13" x14ac:dyDescent="0.25">
      <c r="K1766" s="196"/>
      <c r="L1766" s="196"/>
      <c r="M1766" s="48"/>
    </row>
    <row r="1767" spans="11:13" x14ac:dyDescent="0.25">
      <c r="K1767" s="196"/>
      <c r="L1767" s="196"/>
      <c r="M1767" s="48"/>
    </row>
    <row r="1768" spans="11:13" x14ac:dyDescent="0.25">
      <c r="K1768" s="196"/>
      <c r="L1768" s="196"/>
      <c r="M1768" s="48"/>
    </row>
    <row r="1769" spans="11:13" x14ac:dyDescent="0.25">
      <c r="K1769" s="196"/>
      <c r="L1769" s="196"/>
      <c r="M1769" s="48"/>
    </row>
    <row r="1770" spans="11:13" x14ac:dyDescent="0.25">
      <c r="K1770" s="196"/>
      <c r="L1770" s="196"/>
      <c r="M1770" s="48"/>
    </row>
    <row r="1771" spans="11:13" x14ac:dyDescent="0.25">
      <c r="K1771" s="196"/>
      <c r="L1771" s="196"/>
      <c r="M1771" s="48"/>
    </row>
    <row r="1772" spans="11:13" x14ac:dyDescent="0.25">
      <c r="K1772" s="196"/>
      <c r="L1772" s="196"/>
      <c r="M1772" s="48"/>
    </row>
    <row r="1773" spans="11:13" x14ac:dyDescent="0.25">
      <c r="K1773" s="196"/>
      <c r="L1773" s="196"/>
      <c r="M1773" s="48"/>
    </row>
    <row r="1774" spans="11:13" x14ac:dyDescent="0.25">
      <c r="K1774" s="196"/>
      <c r="L1774" s="196"/>
      <c r="M1774" s="48"/>
    </row>
    <row r="1775" spans="11:13" x14ac:dyDescent="0.25">
      <c r="K1775" s="196"/>
      <c r="L1775" s="196"/>
      <c r="M1775" s="48"/>
    </row>
    <row r="1776" spans="11:13" x14ac:dyDescent="0.25">
      <c r="K1776" s="196"/>
      <c r="L1776" s="196"/>
      <c r="M1776" s="48"/>
    </row>
    <row r="1777" spans="11:13" x14ac:dyDescent="0.25">
      <c r="K1777" s="196"/>
      <c r="L1777" s="196"/>
      <c r="M1777" s="48"/>
    </row>
    <row r="1778" spans="11:13" x14ac:dyDescent="0.25">
      <c r="K1778" s="196"/>
      <c r="L1778" s="196"/>
      <c r="M1778" s="48"/>
    </row>
    <row r="1779" spans="11:13" x14ac:dyDescent="0.25">
      <c r="K1779" s="196"/>
      <c r="L1779" s="196"/>
      <c r="M1779" s="48"/>
    </row>
    <row r="1780" spans="11:13" x14ac:dyDescent="0.25">
      <c r="K1780" s="196"/>
      <c r="L1780" s="196"/>
      <c r="M1780" s="48"/>
    </row>
    <row r="1781" spans="11:13" x14ac:dyDescent="0.25">
      <c r="K1781" s="196"/>
      <c r="L1781" s="196"/>
      <c r="M1781" s="48"/>
    </row>
    <row r="1782" spans="11:13" x14ac:dyDescent="0.25">
      <c r="K1782" s="196"/>
      <c r="L1782" s="196"/>
      <c r="M1782" s="48"/>
    </row>
    <row r="1783" spans="11:13" x14ac:dyDescent="0.25">
      <c r="K1783" s="196"/>
      <c r="L1783" s="196"/>
      <c r="M1783" s="48"/>
    </row>
    <row r="1784" spans="11:13" x14ac:dyDescent="0.25">
      <c r="K1784" s="196"/>
      <c r="L1784" s="196"/>
      <c r="M1784" s="48"/>
    </row>
    <row r="1785" spans="11:13" x14ac:dyDescent="0.25">
      <c r="K1785" s="196"/>
      <c r="L1785" s="196"/>
      <c r="M1785" s="48"/>
    </row>
    <row r="1786" spans="11:13" x14ac:dyDescent="0.25">
      <c r="K1786" s="196"/>
      <c r="L1786" s="196"/>
      <c r="M1786" s="48"/>
    </row>
    <row r="1787" spans="11:13" x14ac:dyDescent="0.25">
      <c r="K1787" s="196"/>
      <c r="L1787" s="196"/>
      <c r="M1787" s="48"/>
    </row>
    <row r="1788" spans="11:13" x14ac:dyDescent="0.25">
      <c r="K1788" s="196"/>
      <c r="L1788" s="196"/>
      <c r="M1788" s="48"/>
    </row>
    <row r="1789" spans="11:13" x14ac:dyDescent="0.25">
      <c r="K1789" s="196"/>
      <c r="L1789" s="196"/>
      <c r="M1789" s="48"/>
    </row>
  </sheetData>
  <sheetProtection algorithmName="SHA-512" hashValue="/7wEyoPK39t1DQyxeKC5QeeoPYO7U2Sf+9EOQcajLMldqRJwk+i1KZEaF5P+xjD+/S1EybGkj/Zu14zCQWz/kw==" saltValue="grghQPsQ37yCaksi69DtIw==" spinCount="100000" sheet="1" objects="1" scenarios="1" formatRows="0" selectLockedCells="1" sort="0" autoFilter="0"/>
  <protectedRanges>
    <protectedRange sqref="A21:T99" name="AllowSort"/>
  </protectedRanges>
  <sortState xmlns:xlrd2="http://schemas.microsoft.com/office/spreadsheetml/2017/richdata2" ref="D6:D16">
    <sortCondition ref="D6:D16"/>
  </sortState>
  <mergeCells count="8">
    <mergeCell ref="I1:J1"/>
    <mergeCell ref="I2:J2"/>
    <mergeCell ref="B5:G5"/>
    <mergeCell ref="H5:J5"/>
    <mergeCell ref="B4:T4"/>
    <mergeCell ref="K5:M5"/>
    <mergeCell ref="S5:T5"/>
    <mergeCell ref="N5:R5"/>
  </mergeCells>
  <conditionalFormatting sqref="B1:B1048576">
    <cfRule type="duplicateValues" dxfId="4" priority="1"/>
    <cfRule type="duplicateValues" dxfId="3" priority="27"/>
  </conditionalFormatting>
  <conditionalFormatting sqref="B1:T1048576">
    <cfRule type="expression" dxfId="2" priority="10">
      <formula>$P1="Retired"</formula>
    </cfRule>
  </conditionalFormatting>
  <conditionalFormatting sqref="K1:L1048576">
    <cfRule type="cellIs" dxfId="1" priority="4" operator="equal">
      <formula>"Low"</formula>
    </cfRule>
    <cfRule type="cellIs" dxfId="0" priority="5" operator="equal">
      <formula>"High"</formula>
    </cfRule>
  </conditionalFormatting>
  <dataValidations xWindow="1823" yWindow="837" count="26">
    <dataValidation allowBlank="1" showInputMessage="1" showErrorMessage="1" promptTitle="Risk Matrix" prompt="The risk matrix in this spreadsheet is a qualitiative depiction of the expected value of the risk." sqref="M20:M21 M18" xr:uid="{00000000-0002-0000-0400-00000B000000}"/>
    <dataValidation allowBlank="1" showInputMessage="1" showErrorMessage="1" promptTitle="Qualitative Analysis" prompt="Qualitative Risk Analysis is the process of assessing the impact and likelihood of identified Risks.  This process prioritizes risks according to their potential effect on project objectives" sqref="K5:K19" xr:uid="{00000000-0002-0000-0400-00000C000000}"/>
    <dataValidation allowBlank="1" showErrorMessage="1" sqref="D1:E3 L1 N1:N3" xr:uid="{00000000-0002-0000-0400-000017000000}"/>
    <dataValidation allowBlank="1" showInputMessage="1" showErrorMessage="1" promptTitle="Monitoring and Control" prompt="Risk monitoring and control is the process of keeping track of the identified risks, monitoring residual risks and identifying new risks, ensuring the execution of risk response plans, and evaluating their effectiveness in reducing risks." sqref="S5:S19" xr:uid="{00000000-0002-0000-0400-00001A000000}"/>
    <dataValidation allowBlank="1" showInputMessage="1" showErrorMessage="1" promptTitle="Risk Matrix" prompt="The risk matrix in this spreadsheet is a qualititaive depiction of the expected value of the risk." sqref="M19" xr:uid="{00000000-0002-0000-0400-00001D000000}"/>
    <dataValidation allowBlank="1" showInputMessage="1" showErrorMessage="1" promptTitle="Response Planning" prompt="Risk response planning is the process of developing options and determining actions to enhance opportunities and reduce threats to the project's objectives." sqref="N5:N19" xr:uid="{00000000-0002-0000-0400-000019000000}"/>
    <dataValidation allowBlank="1" showInputMessage="1" showErrorMessage="1" promptTitle="SMART Column" prompt="Detailed description of the risk.  Includes information on the risk that is Specific, Measureable, Achievable, Realistic and Time-sensitive." sqref="H35:J35 H40:J40 H55:J55 H50:J50 H45:J45 H30:J30 H60:J99" xr:uid="{00000000-0002-0000-0400-000004000000}"/>
    <dataValidation allowBlank="1" showInputMessage="1" showErrorMessage="1" prompt="Financial impact if the risk happens, in millions of dollars." sqref="H22" xr:uid="{5E20163D-4E33-4E87-B99A-F2221410A862}"/>
    <dataValidation allowBlank="1" showInputMessage="1" showErrorMessage="1" prompt="Schedule delay if the risk happens, in calendar months units" sqref="I22" xr:uid="{2889E5A1-583B-4004-8A42-83C56052FB0B}"/>
    <dataValidation allowBlank="1" showInputMessage="1" showErrorMessage="1" prompt="Percent chance risk will occur:_x000a_Very Low =     0% -   5%_x000a_Low =             5% - 20%_x000a_Medium =    20% - 40%_x000a_High =          40% - 80%_x000a_Very High =  80%+" sqref="J22" xr:uid="{820FB327-15DD-42F8-B7E2-D8E1BE34715D}"/>
    <dataValidation allowBlank="1" showInputMessage="1" showErrorMessage="1" prompt="Date of last update for the Risk Management Plan" sqref="F3" xr:uid="{1386161C-0061-48C8-B89B-4A89F949A107}"/>
    <dataValidation allowBlank="1" showInputMessage="1" showErrorMessage="1" prompt="Express in Millions of Dollars" sqref="P1" xr:uid="{E5D0B15B-B177-4C8C-8026-726F83E1C649}"/>
    <dataValidation allowBlank="1" showInputMessage="1" showErrorMessage="1" prompt="When is Construction Substantial Completion date?" sqref="P3" xr:uid="{C475E3EC-69CC-4D7D-8471-E38D865CB67A}"/>
    <dataValidation allowBlank="1" showInputMessage="1" showErrorMessage="1" prompt="What is the date of the Project Base Cost estimate referred to, above?" sqref="P2" xr:uid="{C0686112-9E95-4ACF-926C-A2C570EA4C99}"/>
    <dataValidation allowBlank="1" showInputMessage="1" showErrorMessage="1" promptTitle="SMART Column" prompt="Detailed description of the risk.  Includes information on the risk that is Specific, Measureable, Achievable, Realistic and Time-based." sqref="F22:F99" xr:uid="{A5F520B4-D398-4DDD-BE01-5D3DFB1D0567}"/>
    <dataValidation allowBlank="1" showInputMessage="1" showErrorMessage="1" prompt="Unique identification number of this risk" sqref="B22:B99" xr:uid="{CA13AD63-B3A8-4946-8981-46A520FBF564}"/>
    <dataValidation allowBlank="1" showInputMessage="1" showErrorMessage="1" prompt="Date that the risk is first identified" sqref="C22:C99" xr:uid="{32FE6E1C-9777-46B6-B50F-741B16312174}"/>
    <dataValidation type="list" allowBlank="1" showInputMessage="1" showErrorMessage="1" prompt="Risk category Level 2 from the Risk Breakdown Structure (RBS)" sqref="E22:E99" xr:uid="{ABAECB44-3D65-4C15-AC39-8E0F4779FCCF}">
      <formula1>_xlfn.ANCHORARRAY(_xlfn.XLOOKUP(D22,Level1Choice,Level2Result))</formula1>
    </dataValidation>
    <dataValidation allowBlank="1" showInputMessage="1" showErrorMessage="1" prompt="Any additional notes. _x000a_Place newer notes at the top with a date preceding the new note." sqref="G22:G99" xr:uid="{6E7A50A0-32C7-40FA-8561-71660ECFE094}"/>
    <dataValidation allowBlank="1" showInputMessage="1" showErrorMessage="1" prompt="Name of person assigned to be responsible for tracking and managing this risk (actual name, not discipline or firm)" sqref="N22:N99" xr:uid="{830C5942-61BA-497E-B0F4-8FC9C9072770}"/>
    <dataValidation type="list" allowBlank="1" showInputMessage="1" showErrorMessage="1" prompt="ACTIVE = Risk is being actively monitored and controlled_x000a__x000a_DORMANT = Risk is not active, but may be resurrected at a later date_x000a__x000a_RETIRED = Risk is no longer a threat to the project objectives" sqref="P22:P99" xr:uid="{37F6A743-3ACC-4F04-BD4B-F588DD5CD79B}">
      <formula1>$P$6:$P$8</formula1>
    </dataValidation>
    <dataValidation type="list" allowBlank="1" showInputMessage="1" showErrorMessage="1" prompt="AVOID–Change plans to avoid_x000a_TRANSFER–Transfer impact to other party_x000a_MITIGATE–Limit so impact is smaller_x000a_ACCEPT–No action, accept it might occur_x000a_EXPLOIT–Force risk to occur_x000a_SHARE–Share opportunity with other party_x000a_ENHANCE–Increase opportunity chance" sqref="Q22:Q99" xr:uid="{53D83A4A-8D90-4A9B-86BF-EEC707D8FC31}">
      <formula1>$Q$6:$Q$12</formula1>
    </dataValidation>
    <dataValidation allowBlank="1" showInputMessage="1" showErrorMessage="1" prompt="Specific mitigation strategy action to be taken" sqref="R22:R99" xr:uid="{CF6D607C-5427-4CB4-8FA8-2BF4A3A21D32}"/>
    <dataValidation allowBlank="1" showInputMessage="1" showErrorMessage="1" prompt="How often will this risk mitigation startegy be monitored, check-in?" sqref="S22:S99" xr:uid="{1C41B8DA-BBAD-46A0-9EEB-74AE3CA07F0C}"/>
    <dataValidation allowBlank="1" showInputMessage="1" showErrorMessage="1" prompt="Status check-in and comments._x000a_Place newer notes at the top with a date preceding the new note." sqref="T22:T99" xr:uid="{36DB5E30-1B84-4DC2-931A-EDE99D439654}"/>
    <dataValidation type="list" allowBlank="1" showInputMessage="1" showErrorMessage="1" prompt="Select Risk-Response Strategy Priority:_x000a_HIGH_x000a_MEDIUM_x000a_LOW" sqref="O22:O99" xr:uid="{B3ABCA8E-76AF-4A4E-9706-11C60AA6EF45}">
      <formula1>$O$6:$O$8</formula1>
    </dataValidation>
  </dataValidations>
  <hyperlinks>
    <hyperlink ref="B18" location="'Users Guide'!A1" display="(3)" xr:uid="{00000000-0004-0000-0400-000002000000}"/>
    <hyperlink ref="D18" location="'old users guide'!A24" display="(4)" xr:uid="{00000000-0004-0000-0400-000003000000}"/>
    <hyperlink ref="F18" location="'Users Guide'!A1" display="(6)" xr:uid="{00000000-0004-0000-0400-000005000000}"/>
    <hyperlink ref="G18" location="'Users Guide'!A1" display="(7)" xr:uid="{00000000-0004-0000-0400-000006000000}"/>
    <hyperlink ref="K18" location="'Users Guide'!A1" display="(10)" xr:uid="{00000000-0004-0000-0400-000009000000}"/>
    <hyperlink ref="L18:M18" location="_10_12__The_Probability_and_Impact_Matrix" display="(11)" xr:uid="{00000000-0004-0000-0400-00000A000000}"/>
    <hyperlink ref="N18" location="'Users Guide'!A1" display="(13)" xr:uid="{00000000-0004-0000-0400-00000B000000}"/>
    <hyperlink ref="Q18:R18" location="_14_15__The_Project_Manager_and_Team" display="(14)" xr:uid="{00000000-0004-0000-0400-00000C000000}"/>
    <hyperlink ref="S18:T18" location="_16_17__Insert_any_comments" display="(16)" xr:uid="{00000000-0004-0000-0400-00000D000000}"/>
    <hyperlink ref="Q19" r:id="rId1" display="http://www.wsdot.wa.gov/publications/fulltext/cevp/ProjectRiskManagement.pdf" xr:uid="{00000000-0004-0000-0400-00000E000000}"/>
    <hyperlink ref="L18" location="'Users Guide'!A1" display="(11)" xr:uid="{00000000-0004-0000-0400-00000F000000}"/>
    <hyperlink ref="M18" location="'Users Guide'!A1" display="(12)" xr:uid="{00000000-0004-0000-0400-000010000000}"/>
    <hyperlink ref="Q18" location="'Users Guide'!A1" display="(14)" xr:uid="{00000000-0004-0000-0400-000011000000}"/>
    <hyperlink ref="R18" location="'Users Guide'!A1" display="(15)" xr:uid="{00000000-0004-0000-0400-000012000000}"/>
    <hyperlink ref="S18" location="'Users Guide'!A1" display="(16)" xr:uid="{00000000-0004-0000-0400-000013000000}"/>
    <hyperlink ref="T18" location="'Users Guide'!A1" display="(17)" xr:uid="{00000000-0004-0000-0400-000014000000}"/>
    <hyperlink ref="O18" location="'Users Guide'!A1" display="(1)" xr:uid="{42300E43-C73A-4FE3-9E6A-98586CFD3825}"/>
    <hyperlink ref="P18" location="'Users Guide'!A1" display="(2)" xr:uid="{42F4C027-2254-4A88-AB1E-548C4AA5199A}"/>
    <hyperlink ref="E18" location="'Users Guide'!A1" display="(5)" xr:uid="{114A97E3-9D4D-4395-ABD5-DD9A99F7EAE8}"/>
  </hyperlinks>
  <pageMargins left="0.45" right="0.45" top="0.5" bottom="0.5" header="0.3" footer="0.3"/>
  <pageSetup paperSize="258" scale="65" fitToHeight="0" orientation="landscape" r:id="rId2"/>
  <headerFooter>
    <oddHeader>&amp;CDRAFT</oddHeader>
    <oddFooter>&amp;C&amp;P of &amp;N</oddFooter>
  </headerFooter>
  <drawing r:id="rId3"/>
  <legacyDrawing r:id="rId4"/>
  <tableParts count="1">
    <tablePart r:id="rId5"/>
  </tableParts>
  <extLst>
    <ext xmlns:x14="http://schemas.microsoft.com/office/spreadsheetml/2009/9/main" uri="{CCE6A557-97BC-4b89-ADB6-D9C93CAAB3DF}">
      <x14:dataValidations xmlns:xm="http://schemas.microsoft.com/office/excel/2006/main" xWindow="1823" yWindow="837" count="1">
        <x14:dataValidation type="list" allowBlank="1" showInputMessage="1" showErrorMessage="1" prompt="Primary Risk category from the Risk Breakdown Structure (RBS)" xr:uid="{33DFC155-80F8-4A5D-B6CF-083581C726C9}">
          <x14:formula1>
            <xm:f>_xlfn.ANCHORARRAY('Risk Breakdown Structure'!$W$2)</xm:f>
          </x14:formula1>
          <xm:sqref>D22:D99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50CA1D-6DA2-435F-8B62-7DB89366242F}">
  <dimension ref="A1:AM111"/>
  <sheetViews>
    <sheetView showGridLines="0" zoomScaleNormal="100" workbookViewId="0">
      <selection activeCell="D12" sqref="D12"/>
    </sheetView>
  </sheetViews>
  <sheetFormatPr defaultRowHeight="15" x14ac:dyDescent="0.25"/>
  <cols>
    <col min="1" max="1" width="1.42578125" customWidth="1"/>
    <col min="2" max="2" width="7" customWidth="1"/>
    <col min="3" max="3" width="1.42578125" customWidth="1"/>
    <col min="4" max="13" width="25.42578125" customWidth="1"/>
    <col min="15" max="15" width="79.42578125" style="56" customWidth="1"/>
    <col min="16" max="16" width="8.7109375" customWidth="1"/>
    <col min="20" max="20" width="10.5703125" style="51" hidden="1" customWidth="1"/>
    <col min="21" max="21" width="110.85546875" style="32" hidden="1" customWidth="1"/>
    <col min="22" max="22" width="8.7109375" hidden="1" customWidth="1"/>
    <col min="23" max="23" width="41.5703125" style="32" hidden="1" customWidth="1"/>
    <col min="24" max="27" width="8.7109375" style="32" hidden="1" customWidth="1"/>
    <col min="28" max="28" width="8.7109375" style="48" hidden="1" customWidth="1"/>
    <col min="29" max="39" width="8.7109375" hidden="1" customWidth="1"/>
    <col min="40" max="52" width="8.7109375" customWidth="1"/>
  </cols>
  <sheetData>
    <row r="1" spans="1:38" s="58" customFormat="1" ht="23.25" x14ac:dyDescent="0.35">
      <c r="D1" s="213" t="s">
        <v>101</v>
      </c>
      <c r="E1" s="213"/>
      <c r="F1" s="213"/>
      <c r="G1" s="213"/>
      <c r="H1" s="213"/>
      <c r="I1" s="213"/>
      <c r="J1" s="213"/>
      <c r="K1" s="213"/>
      <c r="L1" s="213"/>
      <c r="M1" s="213"/>
      <c r="O1" s="59"/>
      <c r="T1" s="60" t="s">
        <v>102</v>
      </c>
      <c r="U1" s="60" t="s">
        <v>103</v>
      </c>
      <c r="W1" s="60"/>
      <c r="X1" s="60"/>
      <c r="Y1" s="60"/>
      <c r="Z1" s="60"/>
      <c r="AA1" s="60"/>
      <c r="AB1" s="61"/>
    </row>
    <row r="2" spans="1:38" ht="21" x14ac:dyDescent="0.35">
      <c r="D2" s="214" t="s">
        <v>104</v>
      </c>
      <c r="E2" s="214"/>
      <c r="F2" s="214"/>
      <c r="G2" s="214"/>
      <c r="H2" s="214"/>
      <c r="I2" s="214"/>
      <c r="J2" s="214"/>
      <c r="K2" s="214"/>
      <c r="L2" s="214"/>
      <c r="M2" s="214"/>
      <c r="T2" s="66" t="str">
        <f>D$4</f>
        <v>ENV - Environmental</v>
      </c>
      <c r="U2" s="64" t="str">
        <f t="shared" ref="U2:U12" si="0">IF(D6="","",D6)</f>
        <v>ENV 10 - NEPA/SEPA – documentation completion, Section 4f/6f, challenges</v>
      </c>
      <c r="W2" s="32" t="str" cm="1">
        <f t="array" ref="W2:W11">_xlfn.UNIQUE(Table2[Level1])</f>
        <v>ENV - Environmental</v>
      </c>
      <c r="X2" s="32" t="str" cm="1">
        <f t="array" ref="X2:AH2">_xlfn.TOROW(_xlfn.UNIQUE(_xlfn._xlws.FILTER(Table2[Level2],Table2[Level1]=W2)))</f>
        <v>ENV 10 - NEPA/SEPA – documentation completion, Section 4f/6f, challenges</v>
      </c>
      <c r="Y2" s="32" t="str">
        <v>ENV 20 - ESA Issues – consultation, Biologic Assessments / Biological Opinions, Fish Passage</v>
      </c>
      <c r="Z2" s="32" t="str">
        <v>ENV 30 - Environmental Permitting – delays, appeals, unanticipated conditions</v>
      </c>
      <c r="AA2" s="32" t="str">
        <v>ENV 40 - Discoveries – cultural resources (Section 106), historic property impacts &amp; mitigation</v>
      </c>
      <c r="AB2" s="32" t="str">
        <v>ENV 50 - Hazardous Matls - soil/ groundwater contamination, building / structure abatement/ lead paint</v>
      </c>
      <c r="AC2" s="32" t="str">
        <v>ENV 60 - Habitat Mitigation Issues – wetlands/ stream/ floodplain</v>
      </c>
      <c r="AD2" s="32" t="str">
        <v>ENV 70 - Environmental Justice (disadvantaged communities) – traffic mgmt, access, temp construction impacts</v>
      </c>
      <c r="AE2" s="32" t="str">
        <v>ENV 80 - Construction Impacts – water quality, TESC</v>
      </c>
      <c r="AF2" s="32" t="str">
        <v>ENV 90 - Noise (permanent mitigation)</v>
      </c>
      <c r="AG2" s="32" t="str">
        <v/>
      </c>
      <c r="AH2" s="32" t="str">
        <v>ENV 900 - Other ENV Issues</v>
      </c>
      <c r="AI2" s="32"/>
      <c r="AJ2" s="32"/>
      <c r="AK2" s="32"/>
      <c r="AL2" s="32"/>
    </row>
    <row r="3" spans="1:38" s="44" customFormat="1" ht="6.95" customHeight="1" thickBot="1" x14ac:dyDescent="0.3">
      <c r="A3" s="68"/>
      <c r="B3" s="68"/>
      <c r="C3" s="68"/>
      <c r="D3" s="71"/>
      <c r="E3" s="71"/>
      <c r="F3" s="71"/>
      <c r="G3" s="71"/>
      <c r="H3" s="71"/>
      <c r="I3" s="71"/>
      <c r="J3" s="71"/>
      <c r="K3" s="71"/>
      <c r="L3" s="71"/>
      <c r="M3" s="71"/>
      <c r="O3" s="56"/>
      <c r="T3" s="66" t="str">
        <f t="shared" ref="T3:T12" si="1">D$4</f>
        <v>ENV - Environmental</v>
      </c>
      <c r="U3" s="64" t="str">
        <f t="shared" si="0"/>
        <v>ENV 20 - ESA Issues – consultation, Biologic Assessments / Biological Opinions, Fish Passage</v>
      </c>
      <c r="W3" s="32" t="str">
        <v>STG - Structures 
&amp; Geotechnical</v>
      </c>
      <c r="X3" s="32"/>
      <c r="Y3" s="32"/>
      <c r="Z3" s="32"/>
      <c r="AA3" s="32"/>
      <c r="AB3" s="32"/>
      <c r="AC3" s="32"/>
      <c r="AD3" s="32"/>
      <c r="AE3" s="32"/>
      <c r="AF3" s="32"/>
      <c r="AG3" s="32"/>
      <c r="AH3" s="32"/>
      <c r="AI3" s="32"/>
      <c r="AJ3" s="32"/>
      <c r="AK3" s="32"/>
      <c r="AL3" s="32"/>
    </row>
    <row r="4" spans="1:38" s="44" customFormat="1" ht="33" customHeight="1" thickBot="1" x14ac:dyDescent="0.3">
      <c r="A4" s="68"/>
      <c r="B4" s="72" t="s">
        <v>105</v>
      </c>
      <c r="C4" s="68"/>
      <c r="D4" s="54" t="s">
        <v>106</v>
      </c>
      <c r="E4" s="53" t="s">
        <v>107</v>
      </c>
      <c r="F4" s="53" t="s">
        <v>108</v>
      </c>
      <c r="G4" s="53" t="s">
        <v>109</v>
      </c>
      <c r="H4" s="53" t="s">
        <v>110</v>
      </c>
      <c r="I4" s="54" t="s">
        <v>111</v>
      </c>
      <c r="J4" s="55" t="s">
        <v>112</v>
      </c>
      <c r="K4" s="55" t="s">
        <v>113</v>
      </c>
      <c r="L4" s="55" t="s">
        <v>114</v>
      </c>
      <c r="M4" s="55" t="s">
        <v>115</v>
      </c>
      <c r="O4" s="212" t="s">
        <v>116</v>
      </c>
      <c r="T4" s="66" t="str">
        <f t="shared" si="1"/>
        <v>ENV - Environmental</v>
      </c>
      <c r="U4" s="64" t="str">
        <f t="shared" si="0"/>
        <v>ENV 30 - Environmental Permitting – delays, appeals, unanticipated conditions</v>
      </c>
      <c r="W4" s="32" t="str">
        <v>DES - Design / PS&amp;E
Roadway, Hydraulics, etc.</v>
      </c>
      <c r="X4" s="32" t="str" cm="1">
        <f t="array" ref="X4:AH4">_xlfn.TOROW(_xlfn.UNIQUE(_xlfn._xlws.FILTER(Table2[Level2],Table2[Level1]=W4)))</f>
        <v>DES 10 - Roadway Design Change – vertical / horizontal alignment, earthwork, pavement</v>
      </c>
      <c r="Y4" s="32" t="str">
        <v>DES 20 - Roadway Design Criteria Change – Design Manual, design analysis approval, practical design considerations</v>
      </c>
      <c r="Z4" s="32" t="str">
        <v>DES 30 - Aesthetic Design Changes – Architectural, CSS, Landscaping</v>
      </c>
      <c r="AA4" s="32" t="str">
        <v>DES 40 - Hydraulic Design Changes – flow control, water quality, criteria changes</v>
      </c>
      <c r="AB4" s="32" t="str">
        <v>DES 50 - Traffic Design Changes – ITS, Illumination, Signals, intersections</v>
      </c>
      <c r="AC4" s="32" t="str">
        <v>DES 60 - WSDOT Initiated Changes – maintenance request, change to purpose and need</v>
      </c>
      <c r="AD4" s="32" t="str">
        <v>DES 70 - Tolling Design Changes – infrastructure requirements,  toll collection, back-office</v>
      </c>
      <c r="AE4" s="32" t="str">
        <v>DES 80 - External Initiated Changes (contractor or other party) – innovation, ATC</v>
      </c>
      <c r="AF4" s="32" t="str">
        <v>DES 90 - ADA – curb ramp modifications require R/W, MEF approval</v>
      </c>
      <c r="AG4" s="32" t="str">
        <v/>
      </c>
      <c r="AH4" s="32" t="str">
        <v>DES 900 - Other DES Issues</v>
      </c>
      <c r="AI4" s="32"/>
      <c r="AJ4" s="32"/>
      <c r="AK4" s="32"/>
      <c r="AL4" s="32"/>
    </row>
    <row r="5" spans="1:38" s="44" customFormat="1" ht="6.95" customHeight="1" x14ac:dyDescent="0.25">
      <c r="A5" s="68"/>
      <c r="B5" s="68"/>
      <c r="C5" s="68"/>
      <c r="D5" s="71"/>
      <c r="E5" s="71"/>
      <c r="F5" s="71"/>
      <c r="G5" s="71"/>
      <c r="H5" s="71"/>
      <c r="I5" s="71"/>
      <c r="J5" s="71"/>
      <c r="K5" s="71"/>
      <c r="L5" s="71"/>
      <c r="M5" s="71"/>
      <c r="O5" s="212"/>
      <c r="T5" s="66" t="str">
        <f t="shared" si="1"/>
        <v>ENV - Environmental</v>
      </c>
      <c r="U5" s="64" t="str">
        <f t="shared" si="0"/>
        <v>ENV 40 - Discoveries – cultural resources (Section 106), historic property impacts &amp; mitigation</v>
      </c>
      <c r="W5" s="32" t="str">
        <v>ROW - Right-of-Way
Acquisition &amp; Access</v>
      </c>
      <c r="X5" s="32"/>
      <c r="Y5" s="32"/>
      <c r="Z5" s="32"/>
      <c r="AA5" s="32"/>
      <c r="AB5" s="32"/>
      <c r="AC5" s="32"/>
      <c r="AD5" s="32"/>
      <c r="AE5" s="32"/>
      <c r="AF5" s="32"/>
      <c r="AG5" s="32"/>
      <c r="AH5" s="32"/>
      <c r="AI5" s="32"/>
      <c r="AJ5" s="32"/>
      <c r="AK5" s="32"/>
      <c r="AL5" s="32"/>
    </row>
    <row r="6" spans="1:38" s="52" customFormat="1" ht="75" x14ac:dyDescent="0.25">
      <c r="A6" s="69"/>
      <c r="B6" s="208" t="s">
        <v>117</v>
      </c>
      <c r="C6" s="69"/>
      <c r="D6" s="73" t="s">
        <v>118</v>
      </c>
      <c r="E6" s="73" t="s">
        <v>119</v>
      </c>
      <c r="F6" s="73" t="s">
        <v>120</v>
      </c>
      <c r="G6" s="73" t="s">
        <v>121</v>
      </c>
      <c r="H6" s="73" t="s">
        <v>122</v>
      </c>
      <c r="I6" s="73" t="s">
        <v>123</v>
      </c>
      <c r="J6" s="73" t="s">
        <v>124</v>
      </c>
      <c r="K6" s="73" t="s">
        <v>125</v>
      </c>
      <c r="L6" s="73" t="s">
        <v>126</v>
      </c>
      <c r="M6" s="73" t="s">
        <v>127</v>
      </c>
      <c r="O6" s="212"/>
      <c r="T6" s="66" t="str">
        <f t="shared" si="1"/>
        <v>ENV - Environmental</v>
      </c>
      <c r="U6" s="64" t="str">
        <f t="shared" si="0"/>
        <v>ENV 50 - Hazardous Matls - soil/ groundwater contamination, building / structure abatement/ lead paint</v>
      </c>
      <c r="W6" s="32" t="str">
        <v>UTL - Utilities</v>
      </c>
      <c r="X6" s="32" t="str" cm="1">
        <f t="array" ref="X6:AA6">_xlfn.TOROW(_xlfn.UNIQUE(_xlfn._xlws.FILTER(Table2[Level2],Table2[Level1]=W6)))</f>
        <v>UTL 10 - Plan Development Issues – design coordination, agreements</v>
      </c>
      <c r="Y6" s="32" t="str">
        <v>UTL 20 - Practical Issues (in the field) – relocation, conflicts, discoveries</v>
      </c>
      <c r="Z6" s="32" t="str">
        <v/>
      </c>
      <c r="AA6" s="32" t="str">
        <v>UTL 900 - Other UTL Issues</v>
      </c>
      <c r="AB6" s="32"/>
      <c r="AC6" s="32"/>
      <c r="AD6" s="32"/>
      <c r="AE6" s="32"/>
      <c r="AF6" s="32"/>
      <c r="AG6" s="32"/>
      <c r="AH6" s="32"/>
      <c r="AI6" s="32"/>
      <c r="AJ6" s="32"/>
      <c r="AK6" s="32"/>
      <c r="AL6" s="32"/>
    </row>
    <row r="7" spans="1:38" s="52" customFormat="1" ht="75" x14ac:dyDescent="0.25">
      <c r="A7" s="69"/>
      <c r="B7" s="209"/>
      <c r="C7" s="69"/>
      <c r="D7" s="74" t="s">
        <v>128</v>
      </c>
      <c r="E7" s="73" t="s">
        <v>129</v>
      </c>
      <c r="F7" s="73" t="s">
        <v>130</v>
      </c>
      <c r="G7" s="73" t="s">
        <v>131</v>
      </c>
      <c r="H7" s="73" t="s">
        <v>132</v>
      </c>
      <c r="I7" s="73" t="s">
        <v>133</v>
      </c>
      <c r="J7" s="73" t="s">
        <v>134</v>
      </c>
      <c r="K7" s="73" t="s">
        <v>135</v>
      </c>
      <c r="L7" s="73" t="s">
        <v>136</v>
      </c>
      <c r="M7" s="73" t="s">
        <v>137</v>
      </c>
      <c r="O7" s="212"/>
      <c r="T7" s="66" t="str">
        <f t="shared" si="1"/>
        <v>ENV - Environmental</v>
      </c>
      <c r="U7" s="64" t="str">
        <f t="shared" si="0"/>
        <v>ENV 60 - Habitat Mitigation Issues – wetlands/ stream/ floodplain</v>
      </c>
      <c r="W7" s="32" t="str">
        <v>RR - Railroad</v>
      </c>
      <c r="X7" s="32" t="str" cm="1">
        <f t="array" ref="X7:AB7">_xlfn.TOROW(_xlfn.UNIQUE(_xlfn._xlws.FILTER(Table2[Level2],Table2[Level1]=W7)))</f>
        <v>RR 10 - Plan Development Issues – design coordination, agreements, right-of-entry</v>
      </c>
      <c r="Y7" s="32" t="str">
        <v>RR 20 - Construction Coordination Issues – flagging, work restrictions / windows, right-of-entry requirements</v>
      </c>
      <c r="Z7" s="32" t="str">
        <v>RR 30 - Property Rights Issues – challenges in acquiring from RR, considerations for delivery method (DB vs DBB)</v>
      </c>
      <c r="AA7" s="32" t="str">
        <v/>
      </c>
      <c r="AB7" s="32" t="str">
        <v>RR 900 - Other RR Issues</v>
      </c>
      <c r="AC7" s="32"/>
      <c r="AD7" s="32"/>
      <c r="AE7" s="32"/>
      <c r="AF7" s="32"/>
      <c r="AG7" s="32"/>
      <c r="AH7" s="32"/>
      <c r="AI7" s="32"/>
      <c r="AJ7" s="32"/>
      <c r="AK7" s="32"/>
      <c r="AL7" s="32"/>
    </row>
    <row r="8" spans="1:38" s="52" customFormat="1" ht="75" x14ac:dyDescent="0.25">
      <c r="A8" s="69"/>
      <c r="B8" s="209"/>
      <c r="C8" s="69"/>
      <c r="D8" s="74" t="s">
        <v>138</v>
      </c>
      <c r="E8" s="73" t="s">
        <v>139</v>
      </c>
      <c r="F8" s="73" t="s">
        <v>140</v>
      </c>
      <c r="G8" s="73" t="s">
        <v>141</v>
      </c>
      <c r="H8" s="32"/>
      <c r="I8" s="73" t="s">
        <v>142</v>
      </c>
      <c r="J8" s="73" t="s">
        <v>143</v>
      </c>
      <c r="K8" s="73" t="s">
        <v>144</v>
      </c>
      <c r="L8" s="73" t="s">
        <v>145</v>
      </c>
      <c r="M8" s="73" t="s">
        <v>146</v>
      </c>
      <c r="O8" s="212"/>
      <c r="T8" s="66" t="str">
        <f t="shared" si="1"/>
        <v>ENV - Environmental</v>
      </c>
      <c r="U8" s="64" t="str">
        <f t="shared" si="0"/>
        <v>ENV 70 - Environmental Justice (disadvantaged communities) – traffic mgmt, access, temp construction impacts</v>
      </c>
      <c r="W8" s="32" t="str">
        <v>PSP - Partnerships
&amp; Stakeholders</v>
      </c>
      <c r="X8" s="32" t="str" cm="1">
        <f t="array" ref="X8:AD8">_xlfn.TOROW(_xlfn.UNIQUE(_xlfn._xlws.FILTER(Table2[Level2],Table2[Level1]=W8)))</f>
        <v>PSP 10 - Tribal Issues</v>
      </c>
      <c r="Y8" s="32" t="str">
        <v>PSP 20 - Public Involvement Issues</v>
      </c>
      <c r="Z8" s="32" t="str">
        <v>PSP 30 - Scope / Design Changes – artwork, shared-use pathways, arterial/intersection improvements</v>
      </c>
      <c r="AA8" s="32" t="str">
        <v>PSP 40 - Interagency Issues (Sound Transit, USFS, cities, counties, etc.) – design coordination, agreements</v>
      </c>
      <c r="AB8" s="32" t="str">
        <v>PSP 50 - Multimodal Considerations – design coordination, agreements, bicycle, pedestrians, transit</v>
      </c>
      <c r="AC8" s="32" t="str">
        <v/>
      </c>
      <c r="AD8" s="32" t="str">
        <v>PSP 900 - Other PSP Issues</v>
      </c>
      <c r="AE8" s="32"/>
      <c r="AF8" s="32"/>
      <c r="AG8" s="32"/>
      <c r="AH8" s="32"/>
      <c r="AI8" s="32"/>
      <c r="AJ8" s="32"/>
      <c r="AK8" s="32"/>
      <c r="AL8" s="32"/>
    </row>
    <row r="9" spans="1:38" s="52" customFormat="1" ht="90" x14ac:dyDescent="0.25">
      <c r="A9" s="69"/>
      <c r="B9" s="209"/>
      <c r="C9" s="69"/>
      <c r="D9" s="74" t="s">
        <v>147</v>
      </c>
      <c r="E9" s="73" t="s">
        <v>148</v>
      </c>
      <c r="F9" s="73" t="s">
        <v>149</v>
      </c>
      <c r="G9" s="73" t="s">
        <v>150</v>
      </c>
      <c r="H9" s="32"/>
      <c r="I9" s="32"/>
      <c r="J9" s="73" t="s">
        <v>151</v>
      </c>
      <c r="K9" s="73" t="s">
        <v>152</v>
      </c>
      <c r="L9" s="73" t="s">
        <v>153</v>
      </c>
      <c r="M9" s="73" t="s">
        <v>154</v>
      </c>
      <c r="O9" s="212"/>
      <c r="T9" s="66" t="str">
        <f t="shared" si="1"/>
        <v>ENV - Environmental</v>
      </c>
      <c r="U9" s="64" t="str">
        <f t="shared" si="0"/>
        <v>ENV 80 - Construction Impacts – water quality, TESC</v>
      </c>
      <c r="W9" s="32" t="str">
        <v>MGT - Management /
Funding</v>
      </c>
      <c r="X9" s="32" t="str" cm="1">
        <f t="array" ref="X9:AF9">_xlfn.TOROW(_xlfn.UNIQUE(_xlfn._xlws.FILTER(Table2[Level2],Table2[Level1]=W9)))</f>
        <v>MGT 10 - Project Management Issues – change in managers / other key leadership</v>
      </c>
      <c r="Y9" s="32" t="str">
        <v>MGT 20 - Delay – indecision, submittal review</v>
      </c>
      <c r="Z9" s="32" t="str">
        <v>MGT 30 - Funding – availability, cash flow restrictions</v>
      </c>
      <c r="AA9" s="32" t="str">
        <v>MGT 40 - Political / Policy Changes</v>
      </c>
      <c r="AB9" s="32" t="str">
        <v>MGT 50 - State Workforce Limitations</v>
      </c>
      <c r="AC9" s="32" t="str">
        <v>MGT 60 - Project Phasing / Packaging Changes</v>
      </c>
      <c r="AD9" s="32" t="str">
        <v>MGT 70 - Inadequate Quality Verification – VECP, ATC, review error</v>
      </c>
      <c r="AE9" s="32" t="str">
        <v/>
      </c>
      <c r="AF9" s="32" t="str">
        <v>MGT 900 - Other MGT Issues</v>
      </c>
      <c r="AG9" s="32"/>
      <c r="AH9" s="32"/>
      <c r="AI9" s="32"/>
      <c r="AJ9" s="32"/>
      <c r="AK9" s="32"/>
      <c r="AL9" s="32"/>
    </row>
    <row r="10" spans="1:38" s="52" customFormat="1" ht="87" customHeight="1" x14ac:dyDescent="0.25">
      <c r="A10" s="69"/>
      <c r="B10" s="209"/>
      <c r="C10" s="69"/>
      <c r="D10" s="74" t="s">
        <v>155</v>
      </c>
      <c r="E10" s="32"/>
      <c r="F10" s="73" t="s">
        <v>156</v>
      </c>
      <c r="G10" s="73" t="s">
        <v>157</v>
      </c>
      <c r="H10" s="32"/>
      <c r="I10" s="32"/>
      <c r="J10" s="73" t="s">
        <v>158</v>
      </c>
      <c r="K10" s="73" t="s">
        <v>159</v>
      </c>
      <c r="L10" s="73" t="s">
        <v>160</v>
      </c>
      <c r="M10" s="73" t="s">
        <v>161</v>
      </c>
      <c r="O10" s="211" t="s">
        <v>162</v>
      </c>
      <c r="T10" s="66" t="str">
        <f t="shared" si="1"/>
        <v>ENV - Environmental</v>
      </c>
      <c r="U10" s="64" t="str">
        <f t="shared" si="0"/>
        <v>ENV 90 - Noise (permanent mitigation)</v>
      </c>
      <c r="W10" s="32" t="str">
        <v>CTR - Contracting
&amp; Procurement</v>
      </c>
      <c r="X10" s="32" t="str" cm="1">
        <f t="array" ref="X10:AG10">_xlfn.TOROW(_xlfn.UNIQUE(_xlfn._xlws.FILTER(Table2[Level2],Table2[Level1]=W10)))</f>
        <v>CTR 10 - Project Delivery Method – changes or issues</v>
      </c>
      <c r="Y10" s="32" t="str">
        <v>CTR 20 - Contract Language Issues – contract packaging, warranties, liquidated damages, DBE, insurance/bonding</v>
      </c>
      <c r="Z10" s="32" t="str">
        <v>CTR 30 - Contract Procurement Process Issues – addenda / extensions, protests</v>
      </c>
      <c r="AA10" s="32" t="str">
        <v>CTR 40 - Market Conditions – non-competitive bidding environment, lack of qualified bidders, bids exceed upset price or budget</v>
      </c>
      <c r="AB10" s="32" t="str">
        <v>CTR 50 - Procurement Delays &amp; Premiums – specialty materials/ equipment, "Buy America"</v>
      </c>
      <c r="AC10" s="32" t="str">
        <v>CTR 60 - Contractor Performance Issues – productivity, quality</v>
      </c>
      <c r="AD10" s="32" t="str">
        <v>CTR 70 - Labor Issues – availability of specialty labor, labor / productivity disruptions</v>
      </c>
      <c r="AE10" s="32" t="str">
        <v>CTR 80 - Schedule Uncertainty 
– timing of award</v>
      </c>
      <c r="AF10" s="32" t="str">
        <v/>
      </c>
      <c r="AG10" s="32" t="str">
        <v>CTR 900 - Other CTR Issues</v>
      </c>
      <c r="AH10" s="32"/>
      <c r="AI10" s="32"/>
      <c r="AJ10" s="32"/>
      <c r="AK10" s="32"/>
      <c r="AL10" s="32"/>
    </row>
    <row r="11" spans="1:38" s="52" customFormat="1" ht="90" x14ac:dyDescent="0.25">
      <c r="A11" s="69"/>
      <c r="B11" s="209"/>
      <c r="C11" s="69"/>
      <c r="D11" s="74" t="s">
        <v>163</v>
      </c>
      <c r="E11" s="32"/>
      <c r="F11" s="73" t="s">
        <v>164</v>
      </c>
      <c r="G11" s="32"/>
      <c r="H11" s="32"/>
      <c r="I11" s="32"/>
      <c r="J11" s="32"/>
      <c r="K11" s="73" t="s">
        <v>165</v>
      </c>
      <c r="L11" s="73" t="s">
        <v>166</v>
      </c>
      <c r="M11" s="73" t="s">
        <v>167</v>
      </c>
      <c r="O11" s="211"/>
      <c r="T11" s="66" t="str">
        <f t="shared" si="1"/>
        <v>ENV - Environmental</v>
      </c>
      <c r="U11" s="64" t="str">
        <f t="shared" si="0"/>
        <v/>
      </c>
      <c r="W11" s="32" t="str">
        <v>CNS - Construction</v>
      </c>
      <c r="X11" s="32" t="str" cm="1">
        <f t="array" ref="X11:AH11">_xlfn.TOROW(_xlfn.UNIQUE(_xlfn._xlws.FILTER(Table2[Level2],Table2[Level1]=W11)))</f>
        <v>CNS 10 - Traffic Control &amp; Staging – MOT / WZTC, multimodal traffic management</v>
      </c>
      <c r="Y11" s="32" t="str">
        <v>CNS 20 - Construction Permitting – work restrictions</v>
      </c>
      <c r="Z11" s="32" t="str">
        <v>CNS 30 - Work Window Coordination – weather, in/over-water</v>
      </c>
      <c r="AA11" s="32" t="str">
        <v>CNS 40 - Schedule Uncertainty (general)</v>
      </c>
      <c r="AB11" s="32" t="str">
        <v>CNS 50 - Marine / Over-Water</v>
      </c>
      <c r="AC11" s="32" t="str">
        <v>CNS 60 - Constructability (non-geotech or marine) – site access, staging/ material handling, differing site conditions, etc.</v>
      </c>
      <c r="AD11" s="32" t="str">
        <v>CNS 70 - Material Handling / Earthwork Issues – re-use, haul, disposal; hazardous mtls, lead paint</v>
      </c>
      <c r="AE11" s="32" t="str">
        <v>CNS 80 - Adjacent Projects – coordination among contractors, limited staging, sequencing</v>
      </c>
      <c r="AF11" s="32" t="str">
        <v>CNS 90 - Site Security – vandalism, encampments, damage</v>
      </c>
      <c r="AG11" s="32" t="str">
        <v>CNS 100 - Construction Accidents</v>
      </c>
      <c r="AH11" s="32" t="str">
        <v>CNS 900 - Other CNS Issues – change orders, disputes, claims</v>
      </c>
      <c r="AI11" s="32"/>
      <c r="AJ11" s="32"/>
      <c r="AK11" s="32"/>
      <c r="AL11" s="32"/>
    </row>
    <row r="12" spans="1:38" s="52" customFormat="1" ht="75" x14ac:dyDescent="0.25">
      <c r="A12" s="69"/>
      <c r="B12" s="209"/>
      <c r="C12" s="69"/>
      <c r="D12" s="74" t="s">
        <v>168</v>
      </c>
      <c r="E12" s="32"/>
      <c r="F12" s="73" t="s">
        <v>169</v>
      </c>
      <c r="G12" s="32"/>
      <c r="H12" s="32"/>
      <c r="I12" s="32"/>
      <c r="J12" s="32"/>
      <c r="K12" s="73" t="s">
        <v>170</v>
      </c>
      <c r="L12" s="73" t="s">
        <v>171</v>
      </c>
      <c r="M12" s="73" t="s">
        <v>172</v>
      </c>
      <c r="O12" s="211"/>
      <c r="T12" s="66" t="str">
        <f t="shared" si="1"/>
        <v>ENV - Environmental</v>
      </c>
      <c r="U12" s="64" t="str">
        <f t="shared" si="0"/>
        <v>ENV 900 - Other ENV Issues</v>
      </c>
      <c r="W12" s="32"/>
      <c r="X12" s="32"/>
      <c r="Y12" s="32"/>
      <c r="Z12" s="32"/>
      <c r="AA12" s="32"/>
      <c r="AB12" s="32"/>
      <c r="AC12" s="32"/>
      <c r="AD12" s="32"/>
      <c r="AE12" s="32"/>
      <c r="AF12" s="32"/>
      <c r="AG12" s="32"/>
      <c r="AH12" s="32"/>
      <c r="AI12" s="32"/>
      <c r="AJ12" s="32"/>
      <c r="AK12" s="32"/>
      <c r="AL12" s="32"/>
    </row>
    <row r="13" spans="1:38" s="52" customFormat="1" ht="60" x14ac:dyDescent="0.25">
      <c r="A13" s="69"/>
      <c r="B13" s="209"/>
      <c r="C13" s="69"/>
      <c r="D13" s="74" t="s">
        <v>173</v>
      </c>
      <c r="E13" s="32"/>
      <c r="F13" s="73" t="s">
        <v>174</v>
      </c>
      <c r="G13" s="32"/>
      <c r="H13" s="32"/>
      <c r="I13" s="32"/>
      <c r="J13" s="32"/>
      <c r="K13" s="32"/>
      <c r="L13" s="73" t="s">
        <v>175</v>
      </c>
      <c r="M13" s="73" t="s">
        <v>176</v>
      </c>
      <c r="O13" s="57"/>
      <c r="T13" s="67" t="str">
        <f>E$4</f>
        <v>STG - Structures 
&amp; Geotechnical</v>
      </c>
      <c r="U13" s="65" t="str">
        <f t="shared" ref="U13:U23" si="2">IF(E6="","",E6)</f>
        <v>STG 10 - Structure Design Change – bridge superstructure, retaining walls</v>
      </c>
      <c r="W13" s="32"/>
      <c r="X13" s="32"/>
      <c r="Y13" s="32"/>
      <c r="Z13" s="32"/>
      <c r="AA13" s="32"/>
      <c r="AB13" s="32"/>
      <c r="AC13" s="32"/>
      <c r="AD13" s="32"/>
      <c r="AE13" s="32"/>
      <c r="AF13" s="32"/>
      <c r="AG13" s="32"/>
      <c r="AH13" s="32"/>
      <c r="AI13" s="32"/>
      <c r="AJ13" s="32"/>
      <c r="AK13" s="32"/>
      <c r="AL13" s="32"/>
    </row>
    <row r="14" spans="1:38" s="52" customFormat="1" ht="45" x14ac:dyDescent="0.25">
      <c r="A14" s="69"/>
      <c r="B14" s="209"/>
      <c r="C14" s="69"/>
      <c r="D14" s="74" t="s">
        <v>177</v>
      </c>
      <c r="E14" s="32"/>
      <c r="F14" s="73" t="s">
        <v>178</v>
      </c>
      <c r="G14" s="32"/>
      <c r="H14" s="32"/>
      <c r="I14" s="32"/>
      <c r="J14" s="32"/>
      <c r="K14" s="32"/>
      <c r="L14" s="32"/>
      <c r="M14" s="73" t="s">
        <v>179</v>
      </c>
      <c r="O14" s="57"/>
      <c r="T14" s="67" t="str">
        <f t="shared" ref="T14:T23" si="3">E$4</f>
        <v>STG - Structures 
&amp; Geotechnical</v>
      </c>
      <c r="U14" s="65" t="str">
        <f t="shared" si="2"/>
        <v>STG 20 - Geotechnical Design Change – foundations, ground improvements, unsuitable materials</v>
      </c>
      <c r="W14" s="32"/>
      <c r="X14" s="32"/>
      <c r="Y14" s="32"/>
      <c r="Z14" s="32"/>
      <c r="AA14" s="32"/>
    </row>
    <row r="15" spans="1:38" s="52" customFormat="1" ht="30" x14ac:dyDescent="0.25">
      <c r="A15" s="70"/>
      <c r="B15" s="209"/>
      <c r="C15" s="70"/>
      <c r="D15" s="32"/>
      <c r="E15" s="32"/>
      <c r="F15" s="32"/>
      <c r="G15" s="32"/>
      <c r="H15" s="32"/>
      <c r="I15" s="32"/>
      <c r="J15" s="32"/>
      <c r="K15" s="32"/>
      <c r="L15" s="32"/>
      <c r="M15" s="75" t="s">
        <v>180</v>
      </c>
      <c r="O15" s="57"/>
      <c r="T15" s="67" t="str">
        <f t="shared" si="3"/>
        <v>STG - Structures 
&amp; Geotechnical</v>
      </c>
      <c r="U15" s="65" t="str">
        <f t="shared" si="2"/>
        <v>STG 30 - Structural Design Criteria Change – seismic, hydraulic, geometric, building codes</v>
      </c>
      <c r="W15" s="32"/>
      <c r="X15" s="32"/>
      <c r="Y15" s="32"/>
      <c r="Z15" s="32"/>
      <c r="AA15" s="32"/>
    </row>
    <row r="16" spans="1:38" s="52" customFormat="1" ht="45" x14ac:dyDescent="0.25">
      <c r="A16" s="69"/>
      <c r="B16" s="210"/>
      <c r="C16" s="69"/>
      <c r="D16" s="74" t="s">
        <v>181</v>
      </c>
      <c r="E16" s="73" t="s">
        <v>182</v>
      </c>
      <c r="F16" s="73" t="s">
        <v>183</v>
      </c>
      <c r="G16" s="73" t="s">
        <v>184</v>
      </c>
      <c r="H16" s="73" t="s">
        <v>185</v>
      </c>
      <c r="I16" s="73" t="s">
        <v>186</v>
      </c>
      <c r="J16" s="73" t="s">
        <v>187</v>
      </c>
      <c r="K16" s="73" t="s">
        <v>188</v>
      </c>
      <c r="L16" s="73" t="s">
        <v>189</v>
      </c>
      <c r="M16" s="73" t="s">
        <v>190</v>
      </c>
      <c r="O16" s="57"/>
      <c r="P16" s="32"/>
      <c r="T16" s="67" t="str">
        <f t="shared" si="3"/>
        <v>STG - Structures 
&amp; Geotechnical</v>
      </c>
      <c r="U16" s="65" t="str">
        <f t="shared" si="2"/>
        <v>STG 40 - Geotechnical Design Criteria Change – soil stabilization, hydraulic, codes</v>
      </c>
      <c r="W16" s="32"/>
      <c r="X16" s="32"/>
      <c r="Y16" s="32"/>
      <c r="Z16" s="32"/>
      <c r="AA16" s="32"/>
    </row>
    <row r="17" spans="15:27" s="52" customFormat="1" x14ac:dyDescent="0.25">
      <c r="O17" s="57"/>
      <c r="T17" s="67" t="str">
        <f t="shared" si="3"/>
        <v>STG - Structures 
&amp; Geotechnical</v>
      </c>
      <c r="U17" s="65" t="str">
        <f t="shared" si="2"/>
        <v/>
      </c>
      <c r="W17" s="32"/>
      <c r="X17" s="32"/>
      <c r="Y17" s="32"/>
      <c r="Z17" s="32"/>
      <c r="AA17" s="32"/>
    </row>
    <row r="18" spans="15:27" x14ac:dyDescent="0.25">
      <c r="T18" s="67" t="str">
        <f t="shared" si="3"/>
        <v>STG - Structures 
&amp; Geotechnical</v>
      </c>
      <c r="U18" s="65" t="str">
        <f t="shared" si="2"/>
        <v/>
      </c>
    </row>
    <row r="19" spans="15:27" x14ac:dyDescent="0.25">
      <c r="T19" s="67" t="str">
        <f t="shared" si="3"/>
        <v>STG - Structures 
&amp; Geotechnical</v>
      </c>
      <c r="U19" s="65" t="str">
        <f t="shared" si="2"/>
        <v/>
      </c>
    </row>
    <row r="20" spans="15:27" x14ac:dyDescent="0.25">
      <c r="T20" s="67" t="str">
        <f t="shared" si="3"/>
        <v>STG - Structures 
&amp; Geotechnical</v>
      </c>
      <c r="U20" s="65" t="str">
        <f t="shared" si="2"/>
        <v/>
      </c>
    </row>
    <row r="21" spans="15:27" x14ac:dyDescent="0.25">
      <c r="T21" s="67" t="str">
        <f t="shared" si="3"/>
        <v>STG - Structures 
&amp; Geotechnical</v>
      </c>
      <c r="U21" s="65" t="str">
        <f t="shared" si="2"/>
        <v/>
      </c>
    </row>
    <row r="22" spans="15:27" x14ac:dyDescent="0.25">
      <c r="T22" s="67" t="str">
        <f t="shared" si="3"/>
        <v>STG - Structures 
&amp; Geotechnical</v>
      </c>
      <c r="U22" s="65" t="str">
        <f t="shared" si="2"/>
        <v/>
      </c>
    </row>
    <row r="23" spans="15:27" x14ac:dyDescent="0.25">
      <c r="T23" s="67" t="str">
        <f t="shared" si="3"/>
        <v>STG - Structures 
&amp; Geotechnical</v>
      </c>
      <c r="U23" s="65" t="str">
        <f t="shared" si="2"/>
        <v>STG 900 - Other STG Issues</v>
      </c>
    </row>
    <row r="24" spans="15:27" x14ac:dyDescent="0.25">
      <c r="T24" s="66" t="str">
        <f>F$4</f>
        <v>DES - Design / PS&amp;E
Roadway, Hydraulics, etc.</v>
      </c>
      <c r="U24" s="64" t="str">
        <f>IF(F6="","",F6)</f>
        <v>DES 10 - Roadway Design Change – vertical / horizontal alignment, earthwork, pavement</v>
      </c>
    </row>
    <row r="25" spans="15:27" x14ac:dyDescent="0.25">
      <c r="T25" s="66" t="str">
        <f t="shared" ref="T25:T34" si="4">F$4</f>
        <v>DES - Design / PS&amp;E
Roadway, Hydraulics, etc.</v>
      </c>
      <c r="U25" s="64" t="str">
        <f t="shared" ref="U25:U34" si="5">IF(F7="","",F7)</f>
        <v>DES 20 - Roadway Design Criteria Change – Design Manual, design analysis approval, practical design considerations</v>
      </c>
    </row>
    <row r="26" spans="15:27" x14ac:dyDescent="0.25">
      <c r="T26" s="66" t="str">
        <f t="shared" si="4"/>
        <v>DES - Design / PS&amp;E
Roadway, Hydraulics, etc.</v>
      </c>
      <c r="U26" s="64" t="str">
        <f t="shared" si="5"/>
        <v>DES 30 - Aesthetic Design Changes – Architectural, CSS, Landscaping</v>
      </c>
    </row>
    <row r="27" spans="15:27" x14ac:dyDescent="0.25">
      <c r="T27" s="66" t="str">
        <f t="shared" si="4"/>
        <v>DES - Design / PS&amp;E
Roadway, Hydraulics, etc.</v>
      </c>
      <c r="U27" s="64" t="str">
        <f t="shared" si="5"/>
        <v>DES 40 - Hydraulic Design Changes – flow control, water quality, criteria changes</v>
      </c>
    </row>
    <row r="28" spans="15:27" x14ac:dyDescent="0.25">
      <c r="T28" s="66" t="str">
        <f t="shared" si="4"/>
        <v>DES - Design / PS&amp;E
Roadway, Hydraulics, etc.</v>
      </c>
      <c r="U28" s="64" t="str">
        <f t="shared" si="5"/>
        <v>DES 50 - Traffic Design Changes – ITS, Illumination, Signals, intersections</v>
      </c>
    </row>
    <row r="29" spans="15:27" x14ac:dyDescent="0.25">
      <c r="T29" s="66" t="str">
        <f t="shared" si="4"/>
        <v>DES - Design / PS&amp;E
Roadway, Hydraulics, etc.</v>
      </c>
      <c r="U29" s="64" t="str">
        <f t="shared" si="5"/>
        <v>DES 60 - WSDOT Initiated Changes – maintenance request, change to purpose and need</v>
      </c>
    </row>
    <row r="30" spans="15:27" x14ac:dyDescent="0.25">
      <c r="T30" s="66" t="str">
        <f t="shared" si="4"/>
        <v>DES - Design / PS&amp;E
Roadway, Hydraulics, etc.</v>
      </c>
      <c r="U30" s="64" t="str">
        <f t="shared" si="5"/>
        <v>DES 70 - Tolling Design Changes – infrastructure requirements,  toll collection, back-office</v>
      </c>
    </row>
    <row r="31" spans="15:27" x14ac:dyDescent="0.25">
      <c r="T31" s="66" t="str">
        <f t="shared" si="4"/>
        <v>DES - Design / PS&amp;E
Roadway, Hydraulics, etc.</v>
      </c>
      <c r="U31" s="64" t="str">
        <f t="shared" si="5"/>
        <v>DES 80 - External Initiated Changes (contractor or other party) – innovation, ATC</v>
      </c>
    </row>
    <row r="32" spans="15:27" x14ac:dyDescent="0.25">
      <c r="T32" s="66" t="str">
        <f t="shared" si="4"/>
        <v>DES - Design / PS&amp;E
Roadway, Hydraulics, etc.</v>
      </c>
      <c r="U32" s="64" t="str">
        <f t="shared" si="5"/>
        <v>DES 90 - ADA – curb ramp modifications require R/W, MEF approval</v>
      </c>
    </row>
    <row r="33" spans="20:21" x14ac:dyDescent="0.25">
      <c r="T33" s="66" t="str">
        <f t="shared" si="4"/>
        <v>DES - Design / PS&amp;E
Roadway, Hydraulics, etc.</v>
      </c>
      <c r="U33" s="64" t="str">
        <f t="shared" si="5"/>
        <v/>
      </c>
    </row>
    <row r="34" spans="20:21" x14ac:dyDescent="0.25">
      <c r="T34" s="66" t="str">
        <f t="shared" si="4"/>
        <v>DES - Design / PS&amp;E
Roadway, Hydraulics, etc.</v>
      </c>
      <c r="U34" s="64" t="str">
        <f t="shared" si="5"/>
        <v>DES 900 - Other DES Issues</v>
      </c>
    </row>
    <row r="35" spans="20:21" x14ac:dyDescent="0.25">
      <c r="T35" s="67" t="str">
        <f>G$4</f>
        <v>ROW - Right-of-Way
Acquisition &amp; Access</v>
      </c>
      <c r="U35" s="65" t="str">
        <f t="shared" ref="U35:U45" si="6">IF(G6="","",G6)</f>
        <v>ROW 10 - Plan Development Issues – easements: temporary construction/subterranean, FHWA approval</v>
      </c>
    </row>
    <row r="36" spans="20:21" x14ac:dyDescent="0.25">
      <c r="T36" s="67" t="str">
        <f t="shared" ref="T36:T45" si="7">G$4</f>
        <v>ROW - Right-of-Way
Acquisition &amp; Access</v>
      </c>
      <c r="U36" s="65" t="str">
        <f t="shared" si="6"/>
        <v>ROW 20 - Project ROW Cost Change – change in land use/zoning, urbanization, market conditions</v>
      </c>
    </row>
    <row r="37" spans="20:21" x14ac:dyDescent="0.25">
      <c r="T37" s="67" t="str">
        <f t="shared" si="7"/>
        <v>ROW - Right-of-Way
Acquisition &amp; Access</v>
      </c>
      <c r="U37" s="65" t="str">
        <f t="shared" si="6"/>
        <v>ROW 30 - Limited Access Issues – Access Revision Report (ARR), access hearing, permanent construction easement</v>
      </c>
    </row>
    <row r="38" spans="20:21" x14ac:dyDescent="0.25">
      <c r="T38" s="67" t="str">
        <f t="shared" si="7"/>
        <v>ROW - Right-of-Way
Acquisition &amp; Access</v>
      </c>
      <c r="U38" s="65" t="str">
        <f t="shared" si="6"/>
        <v>ROW 40 - Managed Access Issues – appeal hearing</v>
      </c>
    </row>
    <row r="39" spans="20:21" x14ac:dyDescent="0.25">
      <c r="T39" s="67" t="str">
        <f t="shared" si="7"/>
        <v>ROW - Right-of-Way
Acquisition &amp; Access</v>
      </c>
      <c r="U39" s="65" t="str">
        <f t="shared" si="6"/>
        <v>ROW 50 - Acquisition Issues – appraisals, condemnation, relocations, demolitions</v>
      </c>
    </row>
    <row r="40" spans="20:21" x14ac:dyDescent="0.25">
      <c r="T40" s="67" t="str">
        <f t="shared" si="7"/>
        <v>ROW - Right-of-Way
Acquisition &amp; Access</v>
      </c>
      <c r="U40" s="65" t="str">
        <f t="shared" si="6"/>
        <v/>
      </c>
    </row>
    <row r="41" spans="20:21" x14ac:dyDescent="0.25">
      <c r="T41" s="67" t="str">
        <f t="shared" si="7"/>
        <v>ROW - Right-of-Way
Acquisition &amp; Access</v>
      </c>
      <c r="U41" s="65" t="str">
        <f t="shared" si="6"/>
        <v/>
      </c>
    </row>
    <row r="42" spans="20:21" x14ac:dyDescent="0.25">
      <c r="T42" s="67" t="str">
        <f t="shared" si="7"/>
        <v>ROW - Right-of-Way
Acquisition &amp; Access</v>
      </c>
      <c r="U42" s="65" t="str">
        <f t="shared" si="6"/>
        <v/>
      </c>
    </row>
    <row r="43" spans="20:21" x14ac:dyDescent="0.25">
      <c r="T43" s="67" t="str">
        <f t="shared" si="7"/>
        <v>ROW - Right-of-Way
Acquisition &amp; Access</v>
      </c>
      <c r="U43" s="65" t="str">
        <f t="shared" si="6"/>
        <v/>
      </c>
    </row>
    <row r="44" spans="20:21" x14ac:dyDescent="0.25">
      <c r="T44" s="67" t="str">
        <f t="shared" si="7"/>
        <v>ROW - Right-of-Way
Acquisition &amp; Access</v>
      </c>
      <c r="U44" s="65" t="str">
        <f t="shared" si="6"/>
        <v/>
      </c>
    </row>
    <row r="45" spans="20:21" x14ac:dyDescent="0.25">
      <c r="T45" s="67" t="str">
        <f t="shared" si="7"/>
        <v>ROW - Right-of-Way
Acquisition &amp; Access</v>
      </c>
      <c r="U45" s="65" t="str">
        <f t="shared" si="6"/>
        <v>ROW 900 - Other ROW Issues</v>
      </c>
    </row>
    <row r="46" spans="20:21" x14ac:dyDescent="0.25">
      <c r="T46" s="66" t="str">
        <f>H$4</f>
        <v>UTL - Utilities</v>
      </c>
      <c r="U46" s="64" t="str">
        <f t="shared" ref="U46:U56" si="8">IF(H6="","",H6)</f>
        <v>UTL 10 - Plan Development Issues – design coordination, agreements</v>
      </c>
    </row>
    <row r="47" spans="20:21" x14ac:dyDescent="0.25">
      <c r="T47" s="66" t="str">
        <f t="shared" ref="T47:T56" si="9">H$4</f>
        <v>UTL - Utilities</v>
      </c>
      <c r="U47" s="64" t="str">
        <f t="shared" si="8"/>
        <v>UTL 20 - Practical Issues (in the field) – relocation, conflicts, discoveries</v>
      </c>
    </row>
    <row r="48" spans="20:21" x14ac:dyDescent="0.25">
      <c r="T48" s="66" t="str">
        <f t="shared" si="9"/>
        <v>UTL - Utilities</v>
      </c>
      <c r="U48" s="64" t="str">
        <f t="shared" si="8"/>
        <v/>
      </c>
    </row>
    <row r="49" spans="20:21" x14ac:dyDescent="0.25">
      <c r="T49" s="66" t="str">
        <f t="shared" si="9"/>
        <v>UTL - Utilities</v>
      </c>
      <c r="U49" s="64" t="str">
        <f t="shared" si="8"/>
        <v/>
      </c>
    </row>
    <row r="50" spans="20:21" x14ac:dyDescent="0.25">
      <c r="T50" s="66" t="str">
        <f t="shared" si="9"/>
        <v>UTL - Utilities</v>
      </c>
      <c r="U50" s="64" t="str">
        <f t="shared" si="8"/>
        <v/>
      </c>
    </row>
    <row r="51" spans="20:21" x14ac:dyDescent="0.25">
      <c r="T51" s="66" t="str">
        <f t="shared" si="9"/>
        <v>UTL - Utilities</v>
      </c>
      <c r="U51" s="64" t="str">
        <f t="shared" si="8"/>
        <v/>
      </c>
    </row>
    <row r="52" spans="20:21" x14ac:dyDescent="0.25">
      <c r="T52" s="66" t="str">
        <f t="shared" si="9"/>
        <v>UTL - Utilities</v>
      </c>
      <c r="U52" s="64" t="str">
        <f t="shared" si="8"/>
        <v/>
      </c>
    </row>
    <row r="53" spans="20:21" x14ac:dyDescent="0.25">
      <c r="T53" s="66" t="str">
        <f t="shared" si="9"/>
        <v>UTL - Utilities</v>
      </c>
      <c r="U53" s="64" t="str">
        <f t="shared" si="8"/>
        <v/>
      </c>
    </row>
    <row r="54" spans="20:21" x14ac:dyDescent="0.25">
      <c r="T54" s="66" t="str">
        <f t="shared" si="9"/>
        <v>UTL - Utilities</v>
      </c>
      <c r="U54" s="64" t="str">
        <f t="shared" si="8"/>
        <v/>
      </c>
    </row>
    <row r="55" spans="20:21" x14ac:dyDescent="0.25">
      <c r="T55" s="66" t="str">
        <f t="shared" si="9"/>
        <v>UTL - Utilities</v>
      </c>
      <c r="U55" s="64" t="str">
        <f t="shared" si="8"/>
        <v/>
      </c>
    </row>
    <row r="56" spans="20:21" x14ac:dyDescent="0.25">
      <c r="T56" s="66" t="str">
        <f t="shared" si="9"/>
        <v>UTL - Utilities</v>
      </c>
      <c r="U56" s="64" t="str">
        <f t="shared" si="8"/>
        <v>UTL 900 - Other UTL Issues</v>
      </c>
    </row>
    <row r="57" spans="20:21" x14ac:dyDescent="0.25">
      <c r="T57" s="67" t="str">
        <f>I$4</f>
        <v>RR - Railroad</v>
      </c>
      <c r="U57" s="65" t="str">
        <f t="shared" ref="U57:U67" si="10">IF(I6="","",I6)</f>
        <v>RR 10 - Plan Development Issues – design coordination, agreements, right-of-entry</v>
      </c>
    </row>
    <row r="58" spans="20:21" x14ac:dyDescent="0.25">
      <c r="T58" s="67" t="str">
        <f t="shared" ref="T58:T67" si="11">I$4</f>
        <v>RR - Railroad</v>
      </c>
      <c r="U58" s="65" t="str">
        <f t="shared" si="10"/>
        <v>RR 20 - Construction Coordination Issues – flagging, work restrictions / windows, right-of-entry requirements</v>
      </c>
    </row>
    <row r="59" spans="20:21" x14ac:dyDescent="0.25">
      <c r="T59" s="67" t="str">
        <f t="shared" si="11"/>
        <v>RR - Railroad</v>
      </c>
      <c r="U59" s="65" t="str">
        <f t="shared" si="10"/>
        <v>RR 30 - Property Rights Issues – challenges in acquiring from RR, considerations for delivery method (DB vs DBB)</v>
      </c>
    </row>
    <row r="60" spans="20:21" x14ac:dyDescent="0.25">
      <c r="T60" s="67" t="str">
        <f t="shared" si="11"/>
        <v>RR - Railroad</v>
      </c>
      <c r="U60" s="65" t="str">
        <f t="shared" si="10"/>
        <v/>
      </c>
    </row>
    <row r="61" spans="20:21" x14ac:dyDescent="0.25">
      <c r="T61" s="67" t="str">
        <f t="shared" si="11"/>
        <v>RR - Railroad</v>
      </c>
      <c r="U61" s="65" t="str">
        <f t="shared" si="10"/>
        <v/>
      </c>
    </row>
    <row r="62" spans="20:21" x14ac:dyDescent="0.25">
      <c r="T62" s="67" t="str">
        <f t="shared" si="11"/>
        <v>RR - Railroad</v>
      </c>
      <c r="U62" s="65" t="str">
        <f t="shared" si="10"/>
        <v/>
      </c>
    </row>
    <row r="63" spans="20:21" x14ac:dyDescent="0.25">
      <c r="T63" s="67" t="str">
        <f t="shared" si="11"/>
        <v>RR - Railroad</v>
      </c>
      <c r="U63" s="65" t="str">
        <f t="shared" si="10"/>
        <v/>
      </c>
    </row>
    <row r="64" spans="20:21" x14ac:dyDescent="0.25">
      <c r="T64" s="67" t="str">
        <f t="shared" si="11"/>
        <v>RR - Railroad</v>
      </c>
      <c r="U64" s="65" t="str">
        <f t="shared" si="10"/>
        <v/>
      </c>
    </row>
    <row r="65" spans="20:21" x14ac:dyDescent="0.25">
      <c r="T65" s="67" t="str">
        <f t="shared" si="11"/>
        <v>RR - Railroad</v>
      </c>
      <c r="U65" s="65" t="str">
        <f t="shared" si="10"/>
        <v/>
      </c>
    </row>
    <row r="66" spans="20:21" x14ac:dyDescent="0.25">
      <c r="T66" s="67" t="str">
        <f t="shared" si="11"/>
        <v>RR - Railroad</v>
      </c>
      <c r="U66" s="65" t="str">
        <f t="shared" si="10"/>
        <v/>
      </c>
    </row>
    <row r="67" spans="20:21" x14ac:dyDescent="0.25">
      <c r="T67" s="67" t="str">
        <f t="shared" si="11"/>
        <v>RR - Railroad</v>
      </c>
      <c r="U67" s="65" t="str">
        <f t="shared" si="10"/>
        <v>RR 900 - Other RR Issues</v>
      </c>
    </row>
    <row r="68" spans="20:21" x14ac:dyDescent="0.25">
      <c r="T68" s="66" t="str">
        <f>J$4</f>
        <v>PSP - Partnerships
&amp; Stakeholders</v>
      </c>
      <c r="U68" s="64" t="str">
        <f t="shared" ref="U68:U78" si="12">IF(J6="","",J6)</f>
        <v>PSP 10 - Tribal Issues</v>
      </c>
    </row>
    <row r="69" spans="20:21" x14ac:dyDescent="0.25">
      <c r="T69" s="66" t="str">
        <f t="shared" ref="T69:T78" si="13">J$4</f>
        <v>PSP - Partnerships
&amp; Stakeholders</v>
      </c>
      <c r="U69" s="64" t="str">
        <f t="shared" si="12"/>
        <v>PSP 20 - Public Involvement Issues</v>
      </c>
    </row>
    <row r="70" spans="20:21" x14ac:dyDescent="0.25">
      <c r="T70" s="66" t="str">
        <f t="shared" si="13"/>
        <v>PSP - Partnerships
&amp; Stakeholders</v>
      </c>
      <c r="U70" s="64" t="str">
        <f t="shared" si="12"/>
        <v>PSP 30 - Scope / Design Changes – artwork, shared-use pathways, arterial/intersection improvements</v>
      </c>
    </row>
    <row r="71" spans="20:21" x14ac:dyDescent="0.25">
      <c r="T71" s="66" t="str">
        <f t="shared" si="13"/>
        <v>PSP - Partnerships
&amp; Stakeholders</v>
      </c>
      <c r="U71" s="64" t="str">
        <f t="shared" si="12"/>
        <v>PSP 40 - Interagency Issues (Sound Transit, USFS, cities, counties, etc.) – design coordination, agreements</v>
      </c>
    </row>
    <row r="72" spans="20:21" x14ac:dyDescent="0.25">
      <c r="T72" s="66" t="str">
        <f t="shared" si="13"/>
        <v>PSP - Partnerships
&amp; Stakeholders</v>
      </c>
      <c r="U72" s="64" t="str">
        <f t="shared" si="12"/>
        <v>PSP 50 - Multimodal Considerations – design coordination, agreements, bicycle, pedestrians, transit</v>
      </c>
    </row>
    <row r="73" spans="20:21" x14ac:dyDescent="0.25">
      <c r="T73" s="66" t="str">
        <f t="shared" si="13"/>
        <v>PSP - Partnerships
&amp; Stakeholders</v>
      </c>
      <c r="U73" s="64" t="str">
        <f t="shared" si="12"/>
        <v/>
      </c>
    </row>
    <row r="74" spans="20:21" x14ac:dyDescent="0.25">
      <c r="T74" s="66" t="str">
        <f t="shared" si="13"/>
        <v>PSP - Partnerships
&amp; Stakeholders</v>
      </c>
      <c r="U74" s="64" t="str">
        <f t="shared" si="12"/>
        <v/>
      </c>
    </row>
    <row r="75" spans="20:21" x14ac:dyDescent="0.25">
      <c r="T75" s="66" t="str">
        <f t="shared" si="13"/>
        <v>PSP - Partnerships
&amp; Stakeholders</v>
      </c>
      <c r="U75" s="64" t="str">
        <f t="shared" si="12"/>
        <v/>
      </c>
    </row>
    <row r="76" spans="20:21" x14ac:dyDescent="0.25">
      <c r="T76" s="66" t="str">
        <f t="shared" si="13"/>
        <v>PSP - Partnerships
&amp; Stakeholders</v>
      </c>
      <c r="U76" s="64" t="str">
        <f t="shared" si="12"/>
        <v/>
      </c>
    </row>
    <row r="77" spans="20:21" x14ac:dyDescent="0.25">
      <c r="T77" s="66" t="str">
        <f t="shared" si="13"/>
        <v>PSP - Partnerships
&amp; Stakeholders</v>
      </c>
      <c r="U77" s="64" t="str">
        <f t="shared" si="12"/>
        <v/>
      </c>
    </row>
    <row r="78" spans="20:21" x14ac:dyDescent="0.25">
      <c r="T78" s="66" t="str">
        <f t="shared" si="13"/>
        <v>PSP - Partnerships
&amp; Stakeholders</v>
      </c>
      <c r="U78" s="64" t="str">
        <f t="shared" si="12"/>
        <v>PSP 900 - Other PSP Issues</v>
      </c>
    </row>
    <row r="79" spans="20:21" x14ac:dyDescent="0.25">
      <c r="T79" s="67" t="str">
        <f>K$4</f>
        <v>MGT - Management /
Funding</v>
      </c>
      <c r="U79" s="65" t="str">
        <f t="shared" ref="U79:U89" si="14">IF(K6="","",K6)</f>
        <v>MGT 10 - Project Management Issues – change in managers / other key leadership</v>
      </c>
    </row>
    <row r="80" spans="20:21" x14ac:dyDescent="0.25">
      <c r="T80" s="67" t="str">
        <f t="shared" ref="T80:T89" si="15">K$4</f>
        <v>MGT - Management /
Funding</v>
      </c>
      <c r="U80" s="65" t="str">
        <f t="shared" si="14"/>
        <v>MGT 20 - Delay – indecision, submittal review</v>
      </c>
    </row>
    <row r="81" spans="20:21" x14ac:dyDescent="0.25">
      <c r="T81" s="67" t="str">
        <f t="shared" si="15"/>
        <v>MGT - Management /
Funding</v>
      </c>
      <c r="U81" s="65" t="str">
        <f t="shared" si="14"/>
        <v>MGT 30 - Funding – availability, cash flow restrictions</v>
      </c>
    </row>
    <row r="82" spans="20:21" x14ac:dyDescent="0.25">
      <c r="T82" s="67" t="str">
        <f t="shared" si="15"/>
        <v>MGT - Management /
Funding</v>
      </c>
      <c r="U82" s="65" t="str">
        <f t="shared" si="14"/>
        <v>MGT 40 - Political / Policy Changes</v>
      </c>
    </row>
    <row r="83" spans="20:21" x14ac:dyDescent="0.25">
      <c r="T83" s="67" t="str">
        <f t="shared" si="15"/>
        <v>MGT - Management /
Funding</v>
      </c>
      <c r="U83" s="65" t="str">
        <f t="shared" si="14"/>
        <v>MGT 50 - State Workforce Limitations</v>
      </c>
    </row>
    <row r="84" spans="20:21" x14ac:dyDescent="0.25">
      <c r="T84" s="67" t="str">
        <f t="shared" si="15"/>
        <v>MGT - Management /
Funding</v>
      </c>
      <c r="U84" s="65" t="str">
        <f t="shared" si="14"/>
        <v>MGT 60 - Project Phasing / Packaging Changes</v>
      </c>
    </row>
    <row r="85" spans="20:21" x14ac:dyDescent="0.25">
      <c r="T85" s="67" t="str">
        <f t="shared" si="15"/>
        <v>MGT - Management /
Funding</v>
      </c>
      <c r="U85" s="65" t="str">
        <f t="shared" si="14"/>
        <v>MGT 70 - Inadequate Quality Verification – VECP, ATC, review error</v>
      </c>
    </row>
    <row r="86" spans="20:21" x14ac:dyDescent="0.25">
      <c r="T86" s="67" t="str">
        <f t="shared" si="15"/>
        <v>MGT - Management /
Funding</v>
      </c>
      <c r="U86" s="65" t="str">
        <f t="shared" si="14"/>
        <v/>
      </c>
    </row>
    <row r="87" spans="20:21" x14ac:dyDescent="0.25">
      <c r="T87" s="67" t="str">
        <f t="shared" si="15"/>
        <v>MGT - Management /
Funding</v>
      </c>
      <c r="U87" s="65" t="str">
        <f t="shared" si="14"/>
        <v/>
      </c>
    </row>
    <row r="88" spans="20:21" x14ac:dyDescent="0.25">
      <c r="T88" s="67" t="str">
        <f t="shared" si="15"/>
        <v>MGT - Management /
Funding</v>
      </c>
      <c r="U88" s="65" t="str">
        <f t="shared" si="14"/>
        <v/>
      </c>
    </row>
    <row r="89" spans="20:21" x14ac:dyDescent="0.25">
      <c r="T89" s="67" t="str">
        <f t="shared" si="15"/>
        <v>MGT - Management /
Funding</v>
      </c>
      <c r="U89" s="65" t="str">
        <f t="shared" si="14"/>
        <v>MGT 900 - Other MGT Issues</v>
      </c>
    </row>
    <row r="90" spans="20:21" x14ac:dyDescent="0.25">
      <c r="T90" s="66" t="str">
        <f>L$4</f>
        <v>CTR - Contracting
&amp; Procurement</v>
      </c>
      <c r="U90" s="64" t="str">
        <f t="shared" ref="U90:U100" si="16">IF(L6="","",L6)</f>
        <v>CTR 10 - Project Delivery Method – changes or issues</v>
      </c>
    </row>
    <row r="91" spans="20:21" x14ac:dyDescent="0.25">
      <c r="T91" s="66" t="str">
        <f t="shared" ref="T91:T100" si="17">L$4</f>
        <v>CTR - Contracting
&amp; Procurement</v>
      </c>
      <c r="U91" s="64" t="str">
        <f t="shared" si="16"/>
        <v>CTR 20 - Contract Language Issues – contract packaging, warranties, liquidated damages, DBE, insurance/bonding</v>
      </c>
    </row>
    <row r="92" spans="20:21" x14ac:dyDescent="0.25">
      <c r="T92" s="66" t="str">
        <f t="shared" si="17"/>
        <v>CTR - Contracting
&amp; Procurement</v>
      </c>
      <c r="U92" s="64" t="str">
        <f t="shared" si="16"/>
        <v>CTR 30 - Contract Procurement Process Issues – addenda / extensions, protests</v>
      </c>
    </row>
    <row r="93" spans="20:21" x14ac:dyDescent="0.25">
      <c r="T93" s="66" t="str">
        <f t="shared" si="17"/>
        <v>CTR - Contracting
&amp; Procurement</v>
      </c>
      <c r="U93" s="64" t="str">
        <f t="shared" si="16"/>
        <v>CTR 40 - Market Conditions – non-competitive bidding environment, lack of qualified bidders, bids exceed upset price or budget</v>
      </c>
    </row>
    <row r="94" spans="20:21" x14ac:dyDescent="0.25">
      <c r="T94" s="66" t="str">
        <f t="shared" si="17"/>
        <v>CTR - Contracting
&amp; Procurement</v>
      </c>
      <c r="U94" s="64" t="str">
        <f t="shared" si="16"/>
        <v>CTR 50 - Procurement Delays &amp; Premiums – specialty materials/ equipment, "Buy America"</v>
      </c>
    </row>
    <row r="95" spans="20:21" x14ac:dyDescent="0.25">
      <c r="T95" s="66" t="str">
        <f t="shared" si="17"/>
        <v>CTR - Contracting
&amp; Procurement</v>
      </c>
      <c r="U95" s="64" t="str">
        <f t="shared" si="16"/>
        <v>CTR 60 - Contractor Performance Issues – productivity, quality</v>
      </c>
    </row>
    <row r="96" spans="20:21" x14ac:dyDescent="0.25">
      <c r="T96" s="66" t="str">
        <f t="shared" si="17"/>
        <v>CTR - Contracting
&amp; Procurement</v>
      </c>
      <c r="U96" s="64" t="str">
        <f t="shared" si="16"/>
        <v>CTR 70 - Labor Issues – availability of specialty labor, labor / productivity disruptions</v>
      </c>
    </row>
    <row r="97" spans="20:21" x14ac:dyDescent="0.25">
      <c r="T97" s="66" t="str">
        <f t="shared" si="17"/>
        <v>CTR - Contracting
&amp; Procurement</v>
      </c>
      <c r="U97" s="64" t="str">
        <f t="shared" si="16"/>
        <v>CTR 80 - Schedule Uncertainty 
– timing of award</v>
      </c>
    </row>
    <row r="98" spans="20:21" x14ac:dyDescent="0.25">
      <c r="T98" s="66" t="str">
        <f t="shared" si="17"/>
        <v>CTR - Contracting
&amp; Procurement</v>
      </c>
      <c r="U98" s="64" t="str">
        <f t="shared" si="16"/>
        <v/>
      </c>
    </row>
    <row r="99" spans="20:21" x14ac:dyDescent="0.25">
      <c r="T99" s="66" t="str">
        <f t="shared" si="17"/>
        <v>CTR - Contracting
&amp; Procurement</v>
      </c>
      <c r="U99" s="64" t="str">
        <f t="shared" si="16"/>
        <v/>
      </c>
    </row>
    <row r="100" spans="20:21" x14ac:dyDescent="0.25">
      <c r="T100" s="66" t="str">
        <f t="shared" si="17"/>
        <v>CTR - Contracting
&amp; Procurement</v>
      </c>
      <c r="U100" s="64" t="str">
        <f t="shared" si="16"/>
        <v>CTR 900 - Other CTR Issues</v>
      </c>
    </row>
    <row r="101" spans="20:21" x14ac:dyDescent="0.25">
      <c r="T101" s="67" t="str">
        <f>M$4</f>
        <v>CNS - Construction</v>
      </c>
      <c r="U101" s="65" t="str">
        <f t="shared" ref="U101:U111" si="18">IF(M6="","",M6)</f>
        <v>CNS 10 - Traffic Control &amp; Staging – MOT / WZTC, multimodal traffic management</v>
      </c>
    </row>
    <row r="102" spans="20:21" x14ac:dyDescent="0.25">
      <c r="T102" s="67" t="str">
        <f t="shared" ref="T102:T111" si="19">M$4</f>
        <v>CNS - Construction</v>
      </c>
      <c r="U102" s="65" t="str">
        <f t="shared" si="18"/>
        <v>CNS 20 - Construction Permitting – work restrictions</v>
      </c>
    </row>
    <row r="103" spans="20:21" x14ac:dyDescent="0.25">
      <c r="T103" s="67" t="str">
        <f t="shared" si="19"/>
        <v>CNS - Construction</v>
      </c>
      <c r="U103" s="65" t="str">
        <f t="shared" si="18"/>
        <v>CNS 30 - Work Window Coordination – weather, in/over-water</v>
      </c>
    </row>
    <row r="104" spans="20:21" x14ac:dyDescent="0.25">
      <c r="T104" s="67" t="str">
        <f t="shared" si="19"/>
        <v>CNS - Construction</v>
      </c>
      <c r="U104" s="65" t="str">
        <f t="shared" si="18"/>
        <v>CNS 40 - Schedule Uncertainty (general)</v>
      </c>
    </row>
    <row r="105" spans="20:21" x14ac:dyDescent="0.25">
      <c r="T105" s="67" t="str">
        <f t="shared" si="19"/>
        <v>CNS - Construction</v>
      </c>
      <c r="U105" s="65" t="str">
        <f t="shared" si="18"/>
        <v>CNS 50 - Marine / Over-Water</v>
      </c>
    </row>
    <row r="106" spans="20:21" x14ac:dyDescent="0.25">
      <c r="T106" s="67" t="str">
        <f t="shared" si="19"/>
        <v>CNS - Construction</v>
      </c>
      <c r="U106" s="65" t="str">
        <f t="shared" si="18"/>
        <v>CNS 60 - Constructability (non-geotech or marine) – site access, staging/ material handling, differing site conditions, etc.</v>
      </c>
    </row>
    <row r="107" spans="20:21" x14ac:dyDescent="0.25">
      <c r="T107" s="67" t="str">
        <f t="shared" si="19"/>
        <v>CNS - Construction</v>
      </c>
      <c r="U107" s="65" t="str">
        <f t="shared" si="18"/>
        <v>CNS 70 - Material Handling / Earthwork Issues – re-use, haul, disposal; hazardous mtls, lead paint</v>
      </c>
    </row>
    <row r="108" spans="20:21" x14ac:dyDescent="0.25">
      <c r="T108" s="67" t="str">
        <f t="shared" si="19"/>
        <v>CNS - Construction</v>
      </c>
      <c r="U108" s="65" t="str">
        <f t="shared" si="18"/>
        <v>CNS 80 - Adjacent Projects – coordination among contractors, limited staging, sequencing</v>
      </c>
    </row>
    <row r="109" spans="20:21" x14ac:dyDescent="0.25">
      <c r="T109" s="67" t="str">
        <f t="shared" si="19"/>
        <v>CNS - Construction</v>
      </c>
      <c r="U109" s="65" t="str">
        <f t="shared" si="18"/>
        <v>CNS 90 - Site Security – vandalism, encampments, damage</v>
      </c>
    </row>
    <row r="110" spans="20:21" x14ac:dyDescent="0.25">
      <c r="T110" s="67" t="str">
        <f t="shared" si="19"/>
        <v>CNS - Construction</v>
      </c>
      <c r="U110" s="65" t="str">
        <f t="shared" si="18"/>
        <v>CNS 100 - Construction Accidents</v>
      </c>
    </row>
    <row r="111" spans="20:21" x14ac:dyDescent="0.25">
      <c r="T111" s="67" t="str">
        <f t="shared" si="19"/>
        <v>CNS - Construction</v>
      </c>
      <c r="U111" s="65" t="str">
        <f t="shared" si="18"/>
        <v>CNS 900 - Other CNS Issues – change orders, disputes, claims</v>
      </c>
    </row>
  </sheetData>
  <mergeCells count="5">
    <mergeCell ref="B6:B16"/>
    <mergeCell ref="O10:O12"/>
    <mergeCell ref="O4:O9"/>
    <mergeCell ref="D1:M1"/>
    <mergeCell ref="D2:M2"/>
  </mergeCells>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68"/>
  <sheetViews>
    <sheetView showGridLines="0" zoomScaleNormal="100" workbookViewId="0">
      <selection activeCell="A2" sqref="A2"/>
    </sheetView>
  </sheetViews>
  <sheetFormatPr defaultRowHeight="15" x14ac:dyDescent="0.25"/>
  <cols>
    <col min="1" max="1" width="89.85546875" customWidth="1"/>
  </cols>
  <sheetData>
    <row r="1" spans="1:1" ht="16.5" x14ac:dyDescent="0.25">
      <c r="A1" s="14" t="s">
        <v>191</v>
      </c>
    </row>
    <row r="2" spans="1:1" ht="15.75" x14ac:dyDescent="0.25">
      <c r="A2" s="1"/>
    </row>
    <row r="3" spans="1:1" ht="90.75" x14ac:dyDescent="0.25">
      <c r="A3" s="1" t="s">
        <v>192</v>
      </c>
    </row>
    <row r="4" spans="1:1" ht="15.75" x14ac:dyDescent="0.25">
      <c r="A4" s="2" t="s">
        <v>193</v>
      </c>
    </row>
    <row r="5" spans="1:1" ht="15.75" x14ac:dyDescent="0.25">
      <c r="A5" s="3" t="s">
        <v>194</v>
      </c>
    </row>
    <row r="6" spans="1:1" ht="15.75" x14ac:dyDescent="0.25">
      <c r="A6" s="3" t="s">
        <v>195</v>
      </c>
    </row>
    <row r="7" spans="1:1" ht="15.75" x14ac:dyDescent="0.25">
      <c r="A7" s="3" t="s">
        <v>196</v>
      </c>
    </row>
    <row r="8" spans="1:1" ht="15.75" x14ac:dyDescent="0.25">
      <c r="A8" s="3" t="s">
        <v>197</v>
      </c>
    </row>
    <row r="9" spans="1:1" ht="15.75" x14ac:dyDescent="0.25">
      <c r="A9" s="2"/>
    </row>
    <row r="10" spans="1:1" ht="15.75" x14ac:dyDescent="0.25">
      <c r="A10" s="1"/>
    </row>
    <row r="11" spans="1:1" ht="106.5" x14ac:dyDescent="0.25">
      <c r="A11" s="4" t="s">
        <v>198</v>
      </c>
    </row>
    <row r="12" spans="1:1" ht="15.75" x14ac:dyDescent="0.25">
      <c r="A12" s="1"/>
    </row>
    <row r="13" spans="1:1" ht="15.75" x14ac:dyDescent="0.25">
      <c r="A13" s="2" t="s">
        <v>199</v>
      </c>
    </row>
    <row r="14" spans="1:1" ht="15.75" x14ac:dyDescent="0.25">
      <c r="A14" s="1"/>
    </row>
    <row r="15" spans="1:1" ht="30.75" x14ac:dyDescent="0.25">
      <c r="A15" s="5" t="s">
        <v>200</v>
      </c>
    </row>
    <row r="16" spans="1:1" ht="15.75" x14ac:dyDescent="0.25">
      <c r="A16" s="5"/>
    </row>
    <row r="17" spans="1:1" ht="30.75" x14ac:dyDescent="0.25">
      <c r="A17" s="5" t="s">
        <v>201</v>
      </c>
    </row>
    <row r="18" spans="1:1" ht="15.75" x14ac:dyDescent="0.25">
      <c r="A18" s="6" t="s">
        <v>202</v>
      </c>
    </row>
    <row r="19" spans="1:1" ht="30.75" x14ac:dyDescent="0.25">
      <c r="A19" s="6" t="s">
        <v>203</v>
      </c>
    </row>
    <row r="20" spans="1:1" ht="15.75" x14ac:dyDescent="0.25">
      <c r="A20" s="6" t="s">
        <v>204</v>
      </c>
    </row>
    <row r="21" spans="1:1" ht="15.75" x14ac:dyDescent="0.25">
      <c r="A21" s="6"/>
    </row>
    <row r="22" spans="1:1" ht="30.75" x14ac:dyDescent="0.25">
      <c r="A22" s="5" t="s">
        <v>205</v>
      </c>
    </row>
    <row r="23" spans="1:1" ht="15.75" x14ac:dyDescent="0.25">
      <c r="A23" s="7"/>
    </row>
    <row r="24" spans="1:1" ht="30.75" x14ac:dyDescent="0.25">
      <c r="A24" s="5" t="s">
        <v>206</v>
      </c>
    </row>
    <row r="25" spans="1:1" ht="45.75" x14ac:dyDescent="0.25">
      <c r="A25" s="6" t="s">
        <v>207</v>
      </c>
    </row>
    <row r="26" spans="1:1" ht="45.75" x14ac:dyDescent="0.25">
      <c r="A26" s="6" t="s">
        <v>208</v>
      </c>
    </row>
    <row r="27" spans="1:1" ht="15.75" x14ac:dyDescent="0.25">
      <c r="A27" s="1"/>
    </row>
    <row r="28" spans="1:1" ht="62.25" x14ac:dyDescent="0.25">
      <c r="A28" s="5" t="s">
        <v>209</v>
      </c>
    </row>
    <row r="29" spans="1:1" ht="15.75" x14ac:dyDescent="0.25">
      <c r="A29" s="7"/>
    </row>
    <row r="30" spans="1:1" ht="45.75" x14ac:dyDescent="0.25">
      <c r="A30" s="5" t="s">
        <v>210</v>
      </c>
    </row>
    <row r="31" spans="1:1" ht="15.75" x14ac:dyDescent="0.25">
      <c r="A31" s="5"/>
    </row>
    <row r="32" spans="1:1" ht="15.75" x14ac:dyDescent="0.25">
      <c r="A32" s="5"/>
    </row>
    <row r="33" spans="1:1" ht="15.75" x14ac:dyDescent="0.25">
      <c r="A33" s="1"/>
    </row>
    <row r="34" spans="1:1" ht="165" customHeight="1" x14ac:dyDescent="0.25">
      <c r="A34" s="4" t="s">
        <v>211</v>
      </c>
    </row>
    <row r="35" spans="1:1" ht="15.75" x14ac:dyDescent="0.25">
      <c r="A35" s="1"/>
    </row>
    <row r="36" spans="1:1" ht="120.75" x14ac:dyDescent="0.25">
      <c r="A36" s="8" t="s">
        <v>212</v>
      </c>
    </row>
    <row r="37" spans="1:1" ht="15.75" x14ac:dyDescent="0.25">
      <c r="A37" s="8"/>
    </row>
    <row r="38" spans="1:1" ht="15.75" x14ac:dyDescent="0.25">
      <c r="A38" s="7"/>
    </row>
    <row r="39" spans="1:1" ht="31.5" x14ac:dyDescent="0.25">
      <c r="A39" s="9" t="s">
        <v>213</v>
      </c>
    </row>
    <row r="40" spans="1:1" ht="15.75" x14ac:dyDescent="0.25">
      <c r="A40" s="5"/>
    </row>
    <row r="41" spans="1:1" x14ac:dyDescent="0.25">
      <c r="A41" s="10"/>
    </row>
    <row r="42" spans="1:1" ht="76.5" x14ac:dyDescent="0.25">
      <c r="A42" s="4" t="s">
        <v>214</v>
      </c>
    </row>
    <row r="43" spans="1:1" ht="15.75" x14ac:dyDescent="0.25">
      <c r="A43" s="1"/>
    </row>
    <row r="44" spans="1:1" ht="47.25" x14ac:dyDescent="0.25">
      <c r="A44" s="8" t="s">
        <v>215</v>
      </c>
    </row>
    <row r="45" spans="1:1" ht="15.75" x14ac:dyDescent="0.25">
      <c r="A45" s="1"/>
    </row>
    <row r="46" spans="1:1" ht="105.75" x14ac:dyDescent="0.25">
      <c r="A46" s="5" t="s">
        <v>216</v>
      </c>
    </row>
    <row r="47" spans="1:1" ht="45.75" x14ac:dyDescent="0.25">
      <c r="A47" s="5" t="s">
        <v>217</v>
      </c>
    </row>
    <row r="48" spans="1:1" ht="90.75" x14ac:dyDescent="0.25">
      <c r="A48" s="5" t="s">
        <v>218</v>
      </c>
    </row>
    <row r="49" spans="1:1" ht="60.75" x14ac:dyDescent="0.25">
      <c r="A49" s="5" t="s">
        <v>219</v>
      </c>
    </row>
    <row r="50" spans="1:1" ht="15.75" x14ac:dyDescent="0.25">
      <c r="A50" s="5"/>
    </row>
    <row r="51" spans="1:1" ht="15.75" x14ac:dyDescent="0.25">
      <c r="A51" s="1"/>
    </row>
    <row r="52" spans="1:1" ht="151.5" x14ac:dyDescent="0.25">
      <c r="A52" s="4" t="s">
        <v>220</v>
      </c>
    </row>
    <row r="53" spans="1:1" ht="15.75" x14ac:dyDescent="0.25">
      <c r="A53" s="1"/>
    </row>
    <row r="54" spans="1:1" ht="15.75" x14ac:dyDescent="0.25">
      <c r="A54" s="8" t="s">
        <v>221</v>
      </c>
    </row>
    <row r="55" spans="1:1" ht="15.75" x14ac:dyDescent="0.25">
      <c r="A55" s="1"/>
    </row>
    <row r="56" spans="1:1" ht="60.75" x14ac:dyDescent="0.25">
      <c r="A56" s="8" t="s">
        <v>222</v>
      </c>
    </row>
    <row r="57" spans="1:1" ht="15.75" x14ac:dyDescent="0.25">
      <c r="A57" s="8" t="s">
        <v>223</v>
      </c>
    </row>
    <row r="58" spans="1:1" ht="15.75" x14ac:dyDescent="0.25">
      <c r="A58" s="11" t="s">
        <v>224</v>
      </c>
    </row>
    <row r="59" spans="1:1" ht="15.75" x14ac:dyDescent="0.25">
      <c r="A59" s="11" t="s">
        <v>225</v>
      </c>
    </row>
    <row r="60" spans="1:1" ht="15.75" x14ac:dyDescent="0.25">
      <c r="A60" s="11" t="s">
        <v>226</v>
      </c>
    </row>
    <row r="61" spans="1:1" ht="15.75" x14ac:dyDescent="0.25">
      <c r="A61" s="11" t="s">
        <v>227</v>
      </c>
    </row>
    <row r="62" spans="1:1" ht="15.75" x14ac:dyDescent="0.25">
      <c r="A62" s="8"/>
    </row>
    <row r="63" spans="1:1" ht="45.75" x14ac:dyDescent="0.25">
      <c r="A63" s="8" t="s">
        <v>228</v>
      </c>
    </row>
    <row r="64" spans="1:1" x14ac:dyDescent="0.25">
      <c r="A64" s="12"/>
    </row>
    <row r="65" spans="1:1" x14ac:dyDescent="0.25">
      <c r="A65" s="12"/>
    </row>
    <row r="66" spans="1:1" x14ac:dyDescent="0.25">
      <c r="A66" s="12"/>
    </row>
    <row r="67" spans="1:1" ht="15.75" x14ac:dyDescent="0.25">
      <c r="A67" s="13" t="s">
        <v>229</v>
      </c>
    </row>
    <row r="68" spans="1:1" ht="15.75" x14ac:dyDescent="0.25">
      <c r="A68" s="3" t="s">
        <v>230</v>
      </c>
    </row>
  </sheetData>
  <pageMargins left="0.7" right="0.7" top="0.75" bottom="0.75" header="0.3" footer="0.3"/>
  <pageSetup orientation="portrait"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1C3CC3-D473-4419-BD3D-653C3FBDF9B7}">
  <dimension ref="A3:N3"/>
  <sheetViews>
    <sheetView showGridLines="0" workbookViewId="0">
      <selection activeCell="L13" sqref="L13"/>
    </sheetView>
  </sheetViews>
  <sheetFormatPr defaultColWidth="9.140625" defaultRowHeight="15" x14ac:dyDescent="0.25"/>
  <cols>
    <col min="1" max="1" width="6.140625" style="32" customWidth="1"/>
    <col min="2" max="2" width="19.7109375" style="32" customWidth="1"/>
    <col min="3" max="5" width="9.140625" style="32"/>
    <col min="6" max="14" width="19.7109375" style="32" customWidth="1"/>
    <col min="15" max="16384" width="9.140625" style="32"/>
  </cols>
  <sheetData>
    <row r="3" spans="1:14" s="31" customFormat="1" ht="123" customHeight="1" x14ac:dyDescent="0.25">
      <c r="A3" s="30"/>
      <c r="B3" s="31" t="str">
        <f>N3</f>
        <v xml:space="preserve">
                 X</v>
      </c>
      <c r="F3" s="33" t="s">
        <v>231</v>
      </c>
      <c r="G3" s="33" t="s">
        <v>232</v>
      </c>
      <c r="H3" s="33" t="s">
        <v>233</v>
      </c>
      <c r="I3" s="33" t="s">
        <v>234</v>
      </c>
      <c r="J3" s="33" t="s">
        <v>235</v>
      </c>
      <c r="K3" s="33" t="s">
        <v>236</v>
      </c>
      <c r="L3" s="33" t="s">
        <v>237</v>
      </c>
      <c r="M3" s="33" t="s">
        <v>238</v>
      </c>
      <c r="N3" s="33" t="s">
        <v>239</v>
      </c>
    </row>
  </sheetData>
  <pageMargins left="0.7" right="0.7" top="0.75" bottom="0.75" header="0.3" footer="0.3"/>
  <pageSetup paperSize="265"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opic xmlns="ce575bdc-eaa7-4c98-848c-c96223288bd7" xsi:nil="true"/>
    <Status xmlns="ce575bdc-eaa7-4c98-848c-c96223288bd7">FINAL</Status>
    <Category xmlns="ce575bdc-eaa7-4c98-848c-c96223288bd7">PM Guide</Category>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64E535C53BCEFF41B3838B87B77C8829" ma:contentTypeVersion="13" ma:contentTypeDescription="Create a new document." ma:contentTypeScope="" ma:versionID="54ff3e7ee8c09278d0ae7644bb556473">
  <xsd:schema xmlns:xsd="http://www.w3.org/2001/XMLSchema" xmlns:xs="http://www.w3.org/2001/XMLSchema" xmlns:p="http://schemas.microsoft.com/office/2006/metadata/properties" xmlns:ns2="ce575bdc-eaa7-4c98-848c-c96223288bd7" targetNamespace="http://schemas.microsoft.com/office/2006/metadata/properties" ma:root="true" ma:fieldsID="a648751c2f61bb7d702065c8ca20a081" ns2:_="">
    <xsd:import namespace="ce575bdc-eaa7-4c98-848c-c96223288bd7"/>
    <xsd:element name="properties">
      <xsd:complexType>
        <xsd:sequence>
          <xsd:element name="documentManagement">
            <xsd:complexType>
              <xsd:all>
                <xsd:element ref="ns2:Category" minOccurs="0"/>
                <xsd:element ref="ns2:Topic" minOccurs="0"/>
                <xsd:element ref="ns2:Status"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575bdc-eaa7-4c98-848c-c96223288bd7" elementFormDefault="qualified">
    <xsd:import namespace="http://schemas.microsoft.com/office/2006/documentManagement/types"/>
    <xsd:import namespace="http://schemas.microsoft.com/office/infopath/2007/PartnerControls"/>
    <xsd:element name="Category" ma:index="2" nillable="true" ma:displayName="Document Type" ma:default="PM Guide" ma:description="Select the most appropriate option.&#10;(Coordinators can modify these choices.)" ma:format="Dropdown" ma:internalName="Category" ma:readOnly="false">
      <xsd:simpleType>
        <xsd:restriction base="dms:Choice">
          <xsd:enumeration value="PM Guide"/>
          <xsd:enumeration value="Action List"/>
          <xsd:enumeration value="Agenda"/>
          <xsd:enumeration value="Agreement"/>
          <xsd:enumeration value="Amendment"/>
          <xsd:enumeration value="Budget"/>
          <xsd:enumeration value="Change Request"/>
          <xsd:enumeration value="Correspondence"/>
          <xsd:enumeration value="Drawings"/>
          <xsd:enumeration value="Evaluation"/>
          <xsd:enumeration value="Form"/>
          <xsd:enumeration value="Guidelines"/>
          <xsd:enumeration value="Image"/>
          <xsd:enumeration value="Instructions"/>
          <xsd:enumeration value="Invoice"/>
          <xsd:enumeration value="List"/>
          <xsd:enumeration value="Log"/>
          <xsd:enumeration value="Map"/>
          <xsd:enumeration value="Minutes and Notes"/>
          <xsd:enumeration value="Plan"/>
          <xsd:enumeration value="Presentation"/>
          <xsd:enumeration value="Procedure"/>
          <xsd:enumeration value="Publication"/>
          <xsd:enumeration value="Report"/>
          <xsd:enumeration value="Schedule"/>
          <xsd:enumeration value="Submission"/>
          <xsd:enumeration value="Submittal"/>
          <xsd:enumeration value="Task Order"/>
          <xsd:enumeration value="Template"/>
          <xsd:enumeration value="Transmittal"/>
          <xsd:enumeration value="z- Other"/>
        </xsd:restriction>
      </xsd:simpleType>
    </xsd:element>
    <xsd:element name="Topic" ma:index="3" nillable="true" ma:displayName="Topic" ma:description="Enter any keywords to help organize, filter, search and sort by. Similar to a subfolder name." ma:internalName="Topic" ma:readOnly="false">
      <xsd:simpleType>
        <xsd:restriction base="dms:Text">
          <xsd:maxLength value="255"/>
        </xsd:restriction>
      </xsd:simpleType>
    </xsd:element>
    <xsd:element name="Status" ma:index="4" nillable="true" ma:displayName="Status" ma:default="Current" ma:description="Default sets to 'Current'. &#10;If something needs to be deleted, adjust to 'Void'." ma:format="Dropdown" ma:internalName="Status" ma:readOnly="false">
      <xsd:simpleType>
        <xsd:restriction base="dms:Choice">
          <xsd:enumeration value="Current"/>
          <xsd:enumeration value="Draft"/>
          <xsd:enumeration value="FINAL"/>
          <xsd:enumeration value="Revised"/>
          <xsd:enumeration value="Superseded"/>
          <xsd:enumeration value="Void"/>
        </xsd:restriction>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9BEE2E6C-9DBB-43DB-94A4-A11A6BFCA023}">
  <ds:schemaRefs>
    <ds:schemaRef ds:uri="http://www.w3.org/XML/1998/namespace"/>
    <ds:schemaRef ds:uri="http://purl.org/dc/terms/"/>
    <ds:schemaRef ds:uri="http://purl.org/dc/elements/1.1/"/>
    <ds:schemaRef ds:uri="http://purl.org/dc/dcmitype/"/>
    <ds:schemaRef ds:uri="http://schemas.microsoft.com/office/2006/documentManagement/types"/>
    <ds:schemaRef ds:uri="http://schemas.microsoft.com/office/infopath/2007/PartnerControls"/>
    <ds:schemaRef ds:uri="http://schemas.openxmlformats.org/package/2006/metadata/core-properties"/>
    <ds:schemaRef ds:uri="ce575bdc-eaa7-4c98-848c-c96223288bd7"/>
    <ds:schemaRef ds:uri="http://schemas.microsoft.com/office/2006/metadata/properties"/>
  </ds:schemaRefs>
</ds:datastoreItem>
</file>

<file path=customXml/itemProps2.xml><?xml version="1.0" encoding="utf-8"?>
<ds:datastoreItem xmlns:ds="http://schemas.openxmlformats.org/officeDocument/2006/customXml" ds:itemID="{FF030F40-700C-4724-9D57-ACEC637EA3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575bdc-eaa7-4c98-848c-c96223288b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CB481291-C7DD-4856-A7DB-D8BCB454E32D}">
  <ds:schemaRefs>
    <ds:schemaRef ds:uri="http://schemas.microsoft.com/sharepoint/v3/contenttype/forms"/>
  </ds:schemaRefs>
</ds:datastoreItem>
</file>

<file path=docMetadata/LabelInfo.xml><?xml version="1.0" encoding="utf-8"?>
<clbl:labelList xmlns:clbl="http://schemas.microsoft.com/office/2020/mipLabelMetadata">
  <clbl:label id="{3d234255-e20f-4205-88a5-9658a402999b}" enabled="0" method="" siteId="{3d234255-e20f-4205-88a5-9658a402999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RBS List</vt:lpstr>
      <vt:lpstr>Risk Mgmt Plan</vt:lpstr>
      <vt:lpstr>Risk Breakdown Structure</vt:lpstr>
      <vt:lpstr>Users Guide</vt:lpstr>
      <vt:lpstr>Sheet1</vt:lpstr>
      <vt:lpstr>Level1Choice</vt:lpstr>
      <vt:lpstr>Level2Result</vt:lpstr>
      <vt:lpstr>'Risk Mgmt Plan'!Print_Area</vt:lpstr>
      <vt:lpstr>'Risk Mgmt Plan'!Print_Titles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Qualitative Risk Assessment Spreadsheet</dc:title>
  <dc:subject>Qualitative Risk Assessment Spreadsheet</dc:subject>
  <dc:creator>WSDOT Project Management</dc:creator>
  <cp:keywords>Qualitative Risk Assessment Spreadsheet</cp:keywords>
  <dc:description/>
  <cp:lastModifiedBy>Williams, Stephanie</cp:lastModifiedBy>
  <cp:revision/>
  <cp:lastPrinted>2024-08-20T00:49:03Z</cp:lastPrinted>
  <dcterms:created xsi:type="dcterms:W3CDTF">2013-11-14T03:18:26Z</dcterms:created>
  <dcterms:modified xsi:type="dcterms:W3CDTF">2025-12-08T22:02:01Z</dcterms:modified>
  <cp:category>Qualitative Risk Assessment Spreadsheet</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0x01010064E535C53BCEFF41B3838B87B77C8829</vt:lpwstr>
  </property>
</Properties>
</file>