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6185" windowHeight="67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25" i="1"/>
  <c r="J23"/>
  <c r="J22"/>
  <c r="J21"/>
  <c r="J20"/>
  <c r="J19"/>
  <c r="J15"/>
  <c r="J14"/>
  <c r="J26" s="1"/>
  <c r="J24"/>
  <c r="J17"/>
  <c r="J16"/>
  <c r="H24"/>
  <c r="H23"/>
  <c r="H22"/>
  <c r="H21"/>
  <c r="H20"/>
  <c r="H19"/>
  <c r="H15"/>
  <c r="H14"/>
  <c r="H25"/>
  <c r="H17"/>
  <c r="H16"/>
  <c r="H13"/>
  <c r="N26"/>
  <c r="L26"/>
  <c r="F24"/>
  <c r="F23"/>
  <c r="F25"/>
  <c r="F21"/>
  <c r="F18"/>
  <c r="F20"/>
  <c r="F19"/>
  <c r="F17"/>
  <c r="F16"/>
  <c r="F15"/>
  <c r="F14"/>
  <c r="F13"/>
  <c r="H26" l="1"/>
  <c r="F22"/>
  <c r="F26" s="1"/>
  <c r="L27" l="1"/>
  <c r="N27"/>
  <c r="H27"/>
  <c r="J27"/>
</calcChain>
</file>

<file path=xl/sharedStrings.xml><?xml version="1.0" encoding="utf-8"?>
<sst xmlns="http://schemas.openxmlformats.org/spreadsheetml/2006/main" count="77" uniqueCount="49">
  <si>
    <t>WASHINGTON STATE FERRIES</t>
  </si>
  <si>
    <t xml:space="preserve"> </t>
  </si>
  <si>
    <t>Eng Est</t>
  </si>
  <si>
    <t>ITEM</t>
  </si>
  <si>
    <t>UNIT</t>
  </si>
  <si>
    <t>NO.</t>
  </si>
  <si>
    <t>DESCRIPTION</t>
  </si>
  <si>
    <t xml:space="preserve">QUAN </t>
  </si>
  <si>
    <t xml:space="preserve">UNIT </t>
  </si>
  <si>
    <t>PRICE</t>
  </si>
  <si>
    <t>AMOUNT</t>
  </si>
  <si>
    <t>Available to the site</t>
  </si>
  <si>
    <t>No Bid</t>
  </si>
  <si>
    <t>Southworth Ferry Terminal</t>
  </si>
  <si>
    <t>Upland HMA Repairs and Curb</t>
  </si>
  <si>
    <t>E06785 11-2225L</t>
  </si>
  <si>
    <t>SPCC PLAN</t>
  </si>
  <si>
    <t>L.S.</t>
  </si>
  <si>
    <t>TON</t>
  </si>
  <si>
    <t>EACH</t>
  </si>
  <si>
    <t xml:space="preserve">AA Asphalting, Inc. </t>
  </si>
  <si>
    <t xml:space="preserve">Wiseman Utilities, Inc. </t>
  </si>
  <si>
    <t>Rainier Asphalt and Concrete</t>
  </si>
  <si>
    <t>MOBILIZATION</t>
  </si>
  <si>
    <t>REMOVING TIMBER CURB</t>
  </si>
  <si>
    <t>PAVEMENT REPAIR EXCAVATION INCL. HAUL</t>
  </si>
  <si>
    <t>FORCE ACCOUNT - CRUSHED SURFACING LEVELING</t>
  </si>
  <si>
    <t>ANTI-STRIPPING ADDITIVE</t>
  </si>
  <si>
    <t>CRACK SEALING</t>
  </si>
  <si>
    <t>HMA FOR PAVEMENT REPAIR CL. 1/2 IN. PG 58-22</t>
  </si>
  <si>
    <t>INLET PROTECTION</t>
  </si>
  <si>
    <t>EXTRUDED CURB</t>
  </si>
  <si>
    <t>PAINT LINE</t>
  </si>
  <si>
    <t>WHEEL STOPS</t>
  </si>
  <si>
    <t>MINOR CHANGE</t>
  </si>
  <si>
    <t>LF</t>
  </si>
  <si>
    <t>SY</t>
  </si>
  <si>
    <t>EST</t>
  </si>
  <si>
    <t>LS</t>
  </si>
  <si>
    <t>CALC</t>
  </si>
  <si>
    <t>CONTRACT TOTAL</t>
  </si>
  <si>
    <t>PERCENTAGE DIFFERENCE</t>
  </si>
  <si>
    <t>Bid Date: 09/22/2011</t>
  </si>
  <si>
    <t>Rainier Asphalt</t>
  </si>
  <si>
    <t>within 2 weeks</t>
  </si>
  <si>
    <t>Bidders</t>
  </si>
  <si>
    <t>Apparent Low Bidder</t>
  </si>
  <si>
    <t>Award Date: 09/22/2011</t>
  </si>
  <si>
    <t>Execution Date: 09/23/2011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</si>
</sst>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mmmm\ d\,\ yyyy"/>
  </numFmts>
  <fonts count="8">
    <font>
      <sz val="11"/>
      <color theme="1"/>
      <name val="Calibri"/>
      <family val="2"/>
      <scheme val="minor"/>
    </font>
    <font>
      <sz val="8"/>
      <name val="Helv"/>
    </font>
    <font>
      <sz val="10"/>
      <name val="Helv"/>
    </font>
    <font>
      <b/>
      <sz val="6"/>
      <name val="Helv"/>
    </font>
    <font>
      <b/>
      <sz val="8"/>
      <name val="Helv"/>
    </font>
    <font>
      <b/>
      <sz val="10"/>
      <name val="Helv"/>
    </font>
    <font>
      <sz val="6"/>
      <name val="Helv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44" fontId="7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1"/>
    <xf numFmtId="0" fontId="1" fillId="0" borderId="0" xfId="2" applyFont="1"/>
    <xf numFmtId="0" fontId="1" fillId="0" borderId="0" xfId="2" applyNumberFormat="1" applyFont="1"/>
    <xf numFmtId="0" fontId="5" fillId="0" borderId="0" xfId="2" applyFont="1"/>
    <xf numFmtId="0" fontId="2" fillId="0" borderId="0" xfId="2" applyFont="1"/>
    <xf numFmtId="0" fontId="2" fillId="0" borderId="0" xfId="2" applyNumberFormat="1" applyFont="1"/>
    <xf numFmtId="164" fontId="2" fillId="0" borderId="0" xfId="2" applyNumberFormat="1" applyFont="1"/>
    <xf numFmtId="0" fontId="2" fillId="0" borderId="0" xfId="2" applyNumberFormat="1" applyFont="1" applyAlignment="1">
      <alignment horizontal="center"/>
    </xf>
    <xf numFmtId="0" fontId="2" fillId="0" borderId="2" xfId="2" applyNumberFormat="1" applyFont="1" applyFill="1" applyBorder="1" applyAlignment="1">
      <alignment horizontal="center"/>
    </xf>
    <xf numFmtId="0" fontId="2" fillId="0" borderId="0" xfId="2" applyNumberFormat="1" applyFont="1" applyFill="1" applyAlignment="1">
      <alignment horizontal="center"/>
    </xf>
    <xf numFmtId="0" fontId="2" fillId="0" borderId="2" xfId="2" applyNumberFormat="1" applyFont="1" applyBorder="1" applyAlignment="1">
      <alignment horizontal="center"/>
    </xf>
    <xf numFmtId="0" fontId="2" fillId="0" borderId="0" xfId="2" applyNumberFormat="1" applyFont="1" applyBorder="1" applyAlignment="1">
      <alignment horizontal="center"/>
    </xf>
    <xf numFmtId="0" fontId="2" fillId="0" borderId="1" xfId="2" applyNumberFormat="1" applyFont="1" applyBorder="1" applyAlignment="1">
      <alignment horizontal="center"/>
    </xf>
    <xf numFmtId="0" fontId="2" fillId="0" borderId="3" xfId="2" applyNumberFormat="1" applyFont="1" applyFill="1" applyBorder="1" applyAlignment="1">
      <alignment horizontal="center"/>
    </xf>
    <xf numFmtId="0" fontId="2" fillId="0" borderId="3" xfId="2" applyNumberFormat="1" applyFont="1" applyBorder="1" applyAlignment="1">
      <alignment horizontal="center"/>
    </xf>
    <xf numFmtId="0" fontId="2" fillId="1" borderId="1" xfId="2" applyNumberFormat="1" applyFont="1" applyFill="1" applyBorder="1"/>
    <xf numFmtId="0" fontId="2" fillId="1" borderId="3" xfId="2" applyNumberFormat="1" applyFont="1" applyFill="1" applyBorder="1"/>
    <xf numFmtId="0" fontId="2" fillId="0" borderId="0" xfId="2" applyNumberFormat="1" applyFont="1" applyBorder="1"/>
    <xf numFmtId="0" fontId="2" fillId="0" borderId="2" xfId="2" applyNumberFormat="1" applyFont="1" applyFill="1" applyBorder="1"/>
    <xf numFmtId="0" fontId="2" fillId="0" borderId="2" xfId="2" applyNumberFormat="1" applyFont="1" applyBorder="1"/>
    <xf numFmtId="0" fontId="2" fillId="0" borderId="0" xfId="2" applyNumberFormat="1" applyFont="1" applyAlignment="1">
      <alignment horizontal="right"/>
    </xf>
    <xf numFmtId="4" fontId="2" fillId="0" borderId="0" xfId="2" applyNumberFormat="1" applyFont="1"/>
    <xf numFmtId="4" fontId="2" fillId="0" borderId="2" xfId="2" applyNumberFormat="1" applyFont="1" applyFill="1" applyBorder="1"/>
    <xf numFmtId="4" fontId="2" fillId="0" borderId="2" xfId="2" applyNumberFormat="1" applyFont="1" applyFill="1" applyBorder="1" applyAlignment="1">
      <alignment horizontal="right"/>
    </xf>
    <xf numFmtId="0" fontId="2" fillId="0" borderId="0" xfId="2" applyFont="1" applyFill="1"/>
    <xf numFmtId="0" fontId="2" fillId="0" borderId="0" xfId="2" applyNumberFormat="1" applyFont="1" applyAlignment="1">
      <alignment horizontal="left"/>
    </xf>
    <xf numFmtId="14" fontId="2" fillId="0" borderId="0" xfId="2" applyNumberFormat="1" applyFont="1" applyFill="1"/>
    <xf numFmtId="14" fontId="2" fillId="0" borderId="0" xfId="2" applyNumberFormat="1" applyFont="1"/>
    <xf numFmtId="0" fontId="6" fillId="0" borderId="0" xfId="2" applyFont="1"/>
    <xf numFmtId="4" fontId="2" fillId="0" borderId="0" xfId="2" applyNumberFormat="1" applyFont="1" applyBorder="1" applyAlignment="1">
      <alignment horizontal="right"/>
    </xf>
    <xf numFmtId="4" fontId="2" fillId="0" borderId="4" xfId="2" applyNumberFormat="1" applyFont="1" applyBorder="1"/>
    <xf numFmtId="0" fontId="2" fillId="0" borderId="4" xfId="2" applyNumberFormat="1" applyFont="1" applyBorder="1" applyAlignment="1">
      <alignment horizontal="center"/>
    </xf>
    <xf numFmtId="0" fontId="2" fillId="0" borderId="5" xfId="2" applyNumberFormat="1" applyFont="1" applyBorder="1" applyAlignment="1">
      <alignment horizontal="center"/>
    </xf>
    <xf numFmtId="0" fontId="2" fillId="1" borderId="5" xfId="2" applyNumberFormat="1" applyFont="1" applyFill="1" applyBorder="1"/>
    <xf numFmtId="0" fontId="2" fillId="0" borderId="4" xfId="2" applyNumberFormat="1" applyFont="1" applyBorder="1"/>
    <xf numFmtId="4" fontId="2" fillId="0" borderId="2" xfId="2" applyNumberFormat="1" applyFont="1" applyBorder="1" applyAlignment="1">
      <alignment horizontal="right"/>
    </xf>
    <xf numFmtId="0" fontId="2" fillId="0" borderId="0" xfId="2" applyNumberFormat="1" applyFont="1" applyAlignment="1"/>
    <xf numFmtId="0" fontId="2" fillId="0" borderId="4" xfId="2" applyNumberFormat="1" applyFont="1" applyFill="1" applyBorder="1" applyAlignment="1">
      <alignment horizontal="center"/>
    </xf>
    <xf numFmtId="0" fontId="2" fillId="0" borderId="5" xfId="2" applyNumberFormat="1" applyFont="1" applyFill="1" applyBorder="1" applyAlignment="1">
      <alignment horizontal="center"/>
    </xf>
    <xf numFmtId="0" fontId="2" fillId="0" borderId="0" xfId="2" applyNumberFormat="1" applyFont="1" applyFill="1"/>
    <xf numFmtId="0" fontId="2" fillId="0" borderId="0" xfId="2" applyNumberFormat="1" applyFont="1" applyFill="1" applyAlignment="1">
      <alignment horizontal="right"/>
    </xf>
    <xf numFmtId="44" fontId="2" fillId="0" borderId="0" xfId="3" applyFont="1"/>
    <xf numFmtId="44" fontId="2" fillId="0" borderId="4" xfId="3" applyFont="1" applyBorder="1"/>
    <xf numFmtId="44" fontId="2" fillId="0" borderId="4" xfId="3" applyFont="1" applyFill="1" applyBorder="1"/>
    <xf numFmtId="0" fontId="2" fillId="0" borderId="0" xfId="2" applyFont="1" applyAlignment="1">
      <alignment horizontal="right"/>
    </xf>
    <xf numFmtId="4" fontId="2" fillId="0" borderId="0" xfId="2" applyNumberFormat="1" applyFont="1" applyFill="1" applyBorder="1" applyAlignment="1">
      <alignment horizontal="right"/>
    </xf>
    <xf numFmtId="0" fontId="2" fillId="0" borderId="0" xfId="2" applyFont="1" applyBorder="1"/>
    <xf numFmtId="0" fontId="2" fillId="0" borderId="4" xfId="2" applyFont="1" applyBorder="1"/>
    <xf numFmtId="0" fontId="1" fillId="0" borderId="0" xfId="2" applyNumberFormat="1" applyFont="1" applyAlignment="1">
      <alignment horizontal="right"/>
    </xf>
    <xf numFmtId="4" fontId="1" fillId="0" borderId="0" xfId="2" applyNumberFormat="1" applyFont="1"/>
    <xf numFmtId="44" fontId="4" fillId="0" borderId="0" xfId="3" applyFont="1"/>
    <xf numFmtId="0" fontId="3" fillId="0" borderId="0" xfId="2"/>
    <xf numFmtId="10" fontId="1" fillId="0" borderId="0" xfId="2" applyNumberFormat="1" applyFont="1"/>
    <xf numFmtId="10" fontId="1" fillId="0" borderId="0" xfId="2" applyNumberFormat="1" applyFont="1" applyFill="1" applyBorder="1"/>
    <xf numFmtId="44" fontId="2" fillId="0" borderId="6" xfId="3" applyFont="1" applyBorder="1"/>
    <xf numFmtId="44" fontId="2" fillId="0" borderId="0" xfId="3" applyNumberFormat="1" applyFont="1" applyAlignment="1">
      <alignment horizontal="right"/>
    </xf>
    <xf numFmtId="44" fontId="2" fillId="0" borderId="0" xfId="3" applyNumberFormat="1" applyFont="1" applyFill="1" applyAlignment="1">
      <alignment horizontal="right"/>
    </xf>
    <xf numFmtId="44" fontId="2" fillId="0" borderId="0" xfId="2" applyNumberFormat="1" applyFont="1" applyAlignment="1">
      <alignment horizontal="right"/>
    </xf>
    <xf numFmtId="0" fontId="5" fillId="0" borderId="0" xfId="2" applyNumberFormat="1" applyFont="1" applyAlignment="1"/>
    <xf numFmtId="0" fontId="5" fillId="0" borderId="0" xfId="1" applyFont="1" applyAlignment="1"/>
    <xf numFmtId="0" fontId="4" fillId="0" borderId="0" xfId="2" applyFont="1" applyAlignment="1"/>
    <xf numFmtId="0" fontId="4" fillId="0" borderId="0" xfId="1" applyFont="1" applyAlignment="1"/>
    <xf numFmtId="0" fontId="2" fillId="0" borderId="2" xfId="2" applyNumberFormat="1" applyFont="1" applyFill="1" applyBorder="1" applyAlignment="1">
      <alignment horizontal="right"/>
    </xf>
    <xf numFmtId="0" fontId="2" fillId="0" borderId="4" xfId="1" applyFont="1" applyFill="1" applyBorder="1" applyAlignment="1"/>
    <xf numFmtId="0" fontId="2" fillId="0" borderId="0" xfId="2" applyNumberFormat="1" applyFont="1" applyBorder="1" applyAlignment="1">
      <alignment horizontal="right"/>
    </xf>
    <xf numFmtId="0" fontId="2" fillId="0" borderId="4" xfId="1" applyFont="1" applyBorder="1" applyAlignment="1"/>
    <xf numFmtId="0" fontId="2" fillId="0" borderId="2" xfId="2" applyNumberFormat="1" applyFont="1" applyBorder="1" applyAlignment="1">
      <alignment horizontal="right"/>
    </xf>
  </cellXfs>
  <cellStyles count="4">
    <cellStyle name="Currency" xfId="3" builtinId="4"/>
    <cellStyle name="Normal" xfId="0" builtinId="0"/>
    <cellStyle name="Normal 2" xfId="1"/>
    <cellStyle name="Normal_BID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1"/>
  <sheetViews>
    <sheetView tabSelected="1" topLeftCell="C1" workbookViewId="0">
      <selection activeCell="E6" sqref="E6"/>
    </sheetView>
  </sheetViews>
  <sheetFormatPr defaultRowHeight="15"/>
  <cols>
    <col min="2" max="2" width="48" customWidth="1"/>
    <col min="5" max="5" width="11.5703125" customWidth="1"/>
    <col min="6" max="6" width="16.28515625" customWidth="1"/>
    <col min="7" max="7" width="14" customWidth="1"/>
    <col min="8" max="8" width="15" customWidth="1"/>
    <col min="9" max="9" width="11.42578125" customWidth="1"/>
    <col min="10" max="10" width="17.7109375" customWidth="1"/>
    <col min="12" max="12" width="15" customWidth="1"/>
    <col min="14" max="14" width="22.28515625" customWidth="1"/>
  </cols>
  <sheetData>
    <row r="2" spans="1:14">
      <c r="B2" s="6" t="s">
        <v>0</v>
      </c>
    </row>
    <row r="3" spans="1:14">
      <c r="A3" s="5"/>
      <c r="B3" s="7" t="s">
        <v>13</v>
      </c>
      <c r="C3" s="5"/>
      <c r="D3" s="5"/>
      <c r="E3" s="5"/>
      <c r="F3" s="5"/>
      <c r="G3" s="5"/>
      <c r="H3" s="5"/>
      <c r="I3" s="5"/>
      <c r="J3" s="5"/>
      <c r="K3" s="5"/>
      <c r="L3" s="5"/>
      <c r="M3" s="2"/>
      <c r="N3" s="2"/>
    </row>
    <row r="4" spans="1:14">
      <c r="A4" s="5"/>
      <c r="B4" s="6" t="s">
        <v>14</v>
      </c>
      <c r="C4" s="5"/>
      <c r="D4" s="5"/>
      <c r="E4" s="5"/>
      <c r="F4" s="5"/>
      <c r="G4" s="5"/>
      <c r="H4" s="5"/>
      <c r="I4" s="5"/>
      <c r="J4" s="5"/>
      <c r="K4" s="5"/>
      <c r="L4" s="5"/>
      <c r="M4" s="2"/>
      <c r="N4" s="2"/>
    </row>
    <row r="5" spans="1:14">
      <c r="A5" s="5"/>
      <c r="B5" s="5" t="s">
        <v>15</v>
      </c>
      <c r="C5" s="5"/>
      <c r="D5" s="5"/>
      <c r="E5" s="5"/>
      <c r="F5" s="5"/>
      <c r="G5" s="5"/>
      <c r="H5" s="5"/>
      <c r="I5" s="5"/>
      <c r="J5" s="5"/>
      <c r="K5" s="5"/>
      <c r="L5" s="5"/>
      <c r="M5" s="2"/>
      <c r="N5" s="2"/>
    </row>
    <row r="6" spans="1:14">
      <c r="A6" s="5"/>
      <c r="B6" s="6" t="s">
        <v>42</v>
      </c>
      <c r="C6" s="5"/>
      <c r="D6" s="5"/>
      <c r="E6" s="5"/>
      <c r="F6" s="5"/>
      <c r="G6" s="5"/>
      <c r="H6" s="5"/>
      <c r="I6" s="5"/>
      <c r="J6" s="5"/>
      <c r="K6" s="5"/>
      <c r="L6" s="5"/>
      <c r="M6" s="2"/>
      <c r="N6" s="2"/>
    </row>
    <row r="7" spans="1:14">
      <c r="A7" s="5"/>
      <c r="B7" s="5" t="s">
        <v>47</v>
      </c>
      <c r="C7" s="5"/>
      <c r="D7" s="5"/>
      <c r="E7" s="5"/>
      <c r="F7" s="5"/>
      <c r="G7" s="59" t="s">
        <v>46</v>
      </c>
      <c r="H7" s="60"/>
      <c r="I7" s="5"/>
      <c r="J7" s="6" t="s">
        <v>1</v>
      </c>
      <c r="K7" s="5"/>
      <c r="L7" s="4"/>
      <c r="M7" s="61"/>
      <c r="N7" s="62"/>
    </row>
    <row r="8" spans="1:14">
      <c r="A8" s="5"/>
      <c r="B8" s="5" t="s">
        <v>48</v>
      </c>
      <c r="C8" s="5"/>
      <c r="D8" s="5"/>
      <c r="E8" s="5"/>
      <c r="F8" s="5"/>
      <c r="G8" s="5" t="s">
        <v>43</v>
      </c>
      <c r="H8" s="6"/>
      <c r="I8" s="5" t="s">
        <v>20</v>
      </c>
      <c r="J8" s="6"/>
      <c r="K8" s="5"/>
      <c r="L8" s="4"/>
      <c r="M8" s="2"/>
      <c r="N8" s="3"/>
    </row>
    <row r="9" spans="1:14">
      <c r="A9" s="5"/>
      <c r="B9" s="5"/>
      <c r="C9" s="5"/>
      <c r="D9" s="5"/>
      <c r="E9" s="5"/>
      <c r="F9" s="6" t="s">
        <v>2</v>
      </c>
      <c r="G9" s="63"/>
      <c r="H9" s="64"/>
      <c r="I9" s="65"/>
      <c r="J9" s="66"/>
      <c r="K9" s="67"/>
      <c r="L9" s="66"/>
      <c r="M9" s="67"/>
      <c r="N9" s="66"/>
    </row>
    <row r="10" spans="1:14">
      <c r="A10" s="8" t="s">
        <v>3</v>
      </c>
      <c r="B10" s="8"/>
      <c r="C10" s="8"/>
      <c r="D10" s="8"/>
      <c r="E10" s="8" t="s">
        <v>4</v>
      </c>
      <c r="F10" s="8"/>
      <c r="G10" s="9" t="s">
        <v>4</v>
      </c>
      <c r="H10" s="38" t="s">
        <v>1</v>
      </c>
      <c r="I10" s="12" t="s">
        <v>4</v>
      </c>
      <c r="J10" s="8" t="s">
        <v>1</v>
      </c>
      <c r="K10" s="11" t="s">
        <v>4</v>
      </c>
      <c r="L10" s="12" t="s">
        <v>1</v>
      </c>
      <c r="M10" s="11" t="s">
        <v>4</v>
      </c>
      <c r="N10" s="32" t="s">
        <v>1</v>
      </c>
    </row>
    <row r="11" spans="1:14">
      <c r="A11" s="13" t="s">
        <v>5</v>
      </c>
      <c r="B11" s="13" t="s">
        <v>6</v>
      </c>
      <c r="C11" s="13" t="s">
        <v>7</v>
      </c>
      <c r="D11" s="13" t="s">
        <v>8</v>
      </c>
      <c r="E11" s="13" t="s">
        <v>9</v>
      </c>
      <c r="F11" s="13" t="s">
        <v>10</v>
      </c>
      <c r="G11" s="14" t="s">
        <v>9</v>
      </c>
      <c r="H11" s="39" t="s">
        <v>10</v>
      </c>
      <c r="I11" s="13" t="s">
        <v>9</v>
      </c>
      <c r="J11" s="13" t="s">
        <v>10</v>
      </c>
      <c r="K11" s="15" t="s">
        <v>9</v>
      </c>
      <c r="L11" s="13" t="s">
        <v>10</v>
      </c>
      <c r="M11" s="15" t="s">
        <v>9</v>
      </c>
      <c r="N11" s="33" t="s">
        <v>10</v>
      </c>
    </row>
    <row r="12" spans="1:14">
      <c r="A12" s="16"/>
      <c r="B12" s="16"/>
      <c r="C12" s="16"/>
      <c r="D12" s="16"/>
      <c r="E12" s="16"/>
      <c r="F12" s="16"/>
      <c r="G12" s="17"/>
      <c r="H12" s="34"/>
      <c r="I12" s="16"/>
      <c r="J12" s="16"/>
      <c r="K12" s="17"/>
      <c r="L12" s="16"/>
      <c r="M12" s="17"/>
      <c r="N12" s="34"/>
    </row>
    <row r="13" spans="1:14">
      <c r="A13" s="8">
        <v>1</v>
      </c>
      <c r="B13" s="6" t="s">
        <v>23</v>
      </c>
      <c r="C13" s="21">
        <v>3181.8</v>
      </c>
      <c r="D13" s="21" t="s">
        <v>17</v>
      </c>
      <c r="E13" s="56">
        <v>1</v>
      </c>
      <c r="F13" s="42">
        <f>C13*E13</f>
        <v>3181.8</v>
      </c>
      <c r="G13" s="19">
        <v>1000</v>
      </c>
      <c r="H13" s="55">
        <f>E13*G13</f>
        <v>1000</v>
      </c>
      <c r="I13" s="18">
        <v>1</v>
      </c>
      <c r="J13" s="55">
        <v>3528.5</v>
      </c>
      <c r="K13" s="20"/>
      <c r="L13" s="18"/>
      <c r="M13" s="20"/>
      <c r="N13" s="35"/>
    </row>
    <row r="14" spans="1:14">
      <c r="A14" s="8">
        <v>2</v>
      </c>
      <c r="B14" s="6" t="s">
        <v>24</v>
      </c>
      <c r="C14" s="21">
        <v>460</v>
      </c>
      <c r="D14" s="21" t="s">
        <v>35</v>
      </c>
      <c r="E14" s="56">
        <v>4.3499999999999996</v>
      </c>
      <c r="F14" s="42">
        <f>C14*E14</f>
        <v>2000.9999999999998</v>
      </c>
      <c r="G14" s="19">
        <v>8.85</v>
      </c>
      <c r="H14" s="43">
        <f>C14*G14</f>
        <v>4071</v>
      </c>
      <c r="I14" s="18">
        <v>11.5</v>
      </c>
      <c r="J14" s="43">
        <f>C14*I14</f>
        <v>5290</v>
      </c>
      <c r="K14" s="20"/>
      <c r="L14" s="18"/>
      <c r="M14" s="20"/>
      <c r="N14" s="35"/>
    </row>
    <row r="15" spans="1:14">
      <c r="A15" s="8">
        <v>3</v>
      </c>
      <c r="B15" s="6" t="s">
        <v>25</v>
      </c>
      <c r="C15" s="21">
        <v>310</v>
      </c>
      <c r="D15" s="21" t="s">
        <v>36</v>
      </c>
      <c r="E15" s="56">
        <v>15</v>
      </c>
      <c r="F15" s="42">
        <f t="shared" ref="F15:J18" si="0">C15*E15</f>
        <v>4650</v>
      </c>
      <c r="G15" s="19">
        <v>15.66</v>
      </c>
      <c r="H15" s="43">
        <f>C15*G15</f>
        <v>4854.6000000000004</v>
      </c>
      <c r="I15" s="18">
        <v>19.5</v>
      </c>
      <c r="J15" s="43">
        <f>C15*I15</f>
        <v>6045</v>
      </c>
      <c r="K15" s="20"/>
      <c r="L15" s="18"/>
      <c r="M15" s="20"/>
      <c r="N15" s="35"/>
    </row>
    <row r="16" spans="1:14">
      <c r="A16" s="8">
        <v>4</v>
      </c>
      <c r="B16" s="6" t="s">
        <v>26</v>
      </c>
      <c r="C16" s="21">
        <v>1000</v>
      </c>
      <c r="D16" s="21" t="s">
        <v>37</v>
      </c>
      <c r="E16" s="56">
        <v>1</v>
      </c>
      <c r="F16" s="42">
        <f t="shared" si="0"/>
        <v>1000</v>
      </c>
      <c r="G16" s="23">
        <v>1000</v>
      </c>
      <c r="H16" s="43">
        <f t="shared" si="0"/>
        <v>1000</v>
      </c>
      <c r="I16" s="30">
        <v>1</v>
      </c>
      <c r="J16" s="43">
        <f t="shared" si="0"/>
        <v>1000</v>
      </c>
      <c r="K16" s="30"/>
      <c r="L16" s="31"/>
      <c r="M16" s="36"/>
      <c r="N16" s="31"/>
    </row>
    <row r="17" spans="1:14">
      <c r="A17" s="8">
        <v>5</v>
      </c>
      <c r="B17" s="6" t="s">
        <v>27</v>
      </c>
      <c r="C17" s="21">
        <v>50</v>
      </c>
      <c r="D17" s="21" t="s">
        <v>37</v>
      </c>
      <c r="E17" s="56">
        <v>1</v>
      </c>
      <c r="F17" s="42">
        <f t="shared" si="0"/>
        <v>50</v>
      </c>
      <c r="G17" s="24">
        <v>50</v>
      </c>
      <c r="H17" s="43">
        <f t="shared" si="0"/>
        <v>50</v>
      </c>
      <c r="I17" s="30">
        <v>1</v>
      </c>
      <c r="J17" s="43">
        <f t="shared" si="0"/>
        <v>50</v>
      </c>
      <c r="K17" s="30"/>
      <c r="L17" s="31"/>
      <c r="M17" s="36"/>
      <c r="N17" s="31"/>
    </row>
    <row r="18" spans="1:14">
      <c r="A18" s="8">
        <v>6</v>
      </c>
      <c r="B18" s="6" t="s">
        <v>28</v>
      </c>
      <c r="C18" s="41">
        <v>1845</v>
      </c>
      <c r="D18" s="41" t="s">
        <v>37</v>
      </c>
      <c r="E18" s="57">
        <v>1</v>
      </c>
      <c r="F18" s="42">
        <f t="shared" si="0"/>
        <v>1845</v>
      </c>
      <c r="G18" s="24">
        <v>1</v>
      </c>
      <c r="H18" s="43">
        <v>1845</v>
      </c>
      <c r="I18" s="30">
        <v>1</v>
      </c>
      <c r="J18" s="43">
        <v>1845</v>
      </c>
      <c r="K18" s="30"/>
      <c r="L18" s="31"/>
      <c r="M18" s="36"/>
      <c r="N18" s="31"/>
    </row>
    <row r="19" spans="1:14">
      <c r="A19" s="8">
        <v>7</v>
      </c>
      <c r="B19" s="6" t="s">
        <v>29</v>
      </c>
      <c r="C19" s="21">
        <v>50</v>
      </c>
      <c r="D19" s="21" t="s">
        <v>18</v>
      </c>
      <c r="E19" s="56">
        <v>250</v>
      </c>
      <c r="F19" s="42">
        <f t="shared" ref="F19:F21" si="1">C19*E19</f>
        <v>12500</v>
      </c>
      <c r="G19" s="24">
        <v>139.5</v>
      </c>
      <c r="H19" s="43">
        <f t="shared" ref="H19:H24" si="2">C19*G19</f>
        <v>6975</v>
      </c>
      <c r="I19" s="30">
        <v>197</v>
      </c>
      <c r="J19" s="43">
        <f>C19*I19</f>
        <v>9850</v>
      </c>
      <c r="K19" s="30"/>
      <c r="L19" s="31"/>
      <c r="M19" s="36"/>
      <c r="N19" s="31"/>
    </row>
    <row r="20" spans="1:14">
      <c r="A20" s="8">
        <v>8</v>
      </c>
      <c r="B20" s="40" t="s">
        <v>30</v>
      </c>
      <c r="C20" s="41">
        <v>6</v>
      </c>
      <c r="D20" s="41" t="s">
        <v>19</v>
      </c>
      <c r="E20" s="56">
        <v>137.5</v>
      </c>
      <c r="F20" s="44">
        <f t="shared" si="1"/>
        <v>825</v>
      </c>
      <c r="G20" s="24">
        <v>50</v>
      </c>
      <c r="H20" s="44">
        <f t="shared" si="2"/>
        <v>300</v>
      </c>
      <c r="I20" s="30">
        <v>96</v>
      </c>
      <c r="J20" s="44">
        <f>C20*I20</f>
        <v>576</v>
      </c>
      <c r="K20" s="30"/>
      <c r="L20" s="31"/>
      <c r="M20" s="36"/>
      <c r="N20" s="31"/>
    </row>
    <row r="21" spans="1:14">
      <c r="A21" s="8">
        <v>9</v>
      </c>
      <c r="B21" s="40" t="s">
        <v>31</v>
      </c>
      <c r="C21" s="41">
        <v>390</v>
      </c>
      <c r="D21" s="41" t="s">
        <v>35</v>
      </c>
      <c r="E21" s="56">
        <v>13.2</v>
      </c>
      <c r="F21" s="44">
        <f t="shared" si="1"/>
        <v>5148</v>
      </c>
      <c r="G21" s="24">
        <v>7</v>
      </c>
      <c r="H21" s="44">
        <f t="shared" si="2"/>
        <v>2730</v>
      </c>
      <c r="I21" s="30">
        <v>11.25</v>
      </c>
      <c r="J21" s="44">
        <f>C21*I21</f>
        <v>4387.5</v>
      </c>
      <c r="K21" s="30"/>
      <c r="L21" s="31"/>
      <c r="M21" s="36"/>
      <c r="N21" s="31"/>
    </row>
    <row r="22" spans="1:14">
      <c r="A22" s="10">
        <v>10</v>
      </c>
      <c r="B22" s="6" t="s">
        <v>32</v>
      </c>
      <c r="C22" s="21">
        <v>380</v>
      </c>
      <c r="D22" s="21" t="s">
        <v>35</v>
      </c>
      <c r="E22" s="56">
        <v>5</v>
      </c>
      <c r="F22" s="43">
        <f t="shared" ref="F22:H25" si="3">C22*E22</f>
        <v>1900</v>
      </c>
      <c r="G22" s="46">
        <v>2.1</v>
      </c>
      <c r="H22" s="43">
        <f t="shared" si="2"/>
        <v>798</v>
      </c>
      <c r="I22" s="30">
        <v>1.7</v>
      </c>
      <c r="J22" s="43">
        <f>C22*I22</f>
        <v>646</v>
      </c>
      <c r="K22" s="30"/>
      <c r="L22" s="31"/>
      <c r="M22" s="30"/>
      <c r="N22" s="31"/>
    </row>
    <row r="23" spans="1:14">
      <c r="A23" s="8">
        <v>11</v>
      </c>
      <c r="B23" s="6" t="s">
        <v>33</v>
      </c>
      <c r="C23" s="5">
        <v>7</v>
      </c>
      <c r="D23" s="45" t="s">
        <v>19</v>
      </c>
      <c r="E23" s="58">
        <v>200</v>
      </c>
      <c r="F23" s="43">
        <f t="shared" si="3"/>
        <v>1400</v>
      </c>
      <c r="G23" s="47">
        <v>90</v>
      </c>
      <c r="H23" s="43">
        <f t="shared" si="2"/>
        <v>630</v>
      </c>
      <c r="I23" s="5">
        <v>130</v>
      </c>
      <c r="J23" s="43">
        <f>C23*I23</f>
        <v>910</v>
      </c>
      <c r="K23" s="5"/>
      <c r="L23" s="48"/>
      <c r="M23" s="5"/>
      <c r="N23" s="48"/>
    </row>
    <row r="24" spans="1:14">
      <c r="A24" s="8">
        <v>12</v>
      </c>
      <c r="B24" s="6" t="s">
        <v>34</v>
      </c>
      <c r="C24" s="5">
        <v>-1</v>
      </c>
      <c r="D24" s="45" t="s">
        <v>39</v>
      </c>
      <c r="E24" s="58">
        <v>1</v>
      </c>
      <c r="F24" s="43">
        <f t="shared" si="3"/>
        <v>-1</v>
      </c>
      <c r="G24" s="47">
        <v>1</v>
      </c>
      <c r="H24" s="43">
        <f t="shared" si="2"/>
        <v>-1</v>
      </c>
      <c r="I24" s="5">
        <v>-1</v>
      </c>
      <c r="J24" s="43">
        <f t="shared" ref="J24" si="4">E24*I24</f>
        <v>-1</v>
      </c>
      <c r="K24" s="5"/>
      <c r="L24" s="48"/>
      <c r="M24" s="5"/>
      <c r="N24" s="48"/>
    </row>
    <row r="25" spans="1:14">
      <c r="A25" s="10">
        <v>13</v>
      </c>
      <c r="B25" s="6" t="s">
        <v>16</v>
      </c>
      <c r="C25" s="5">
        <v>500</v>
      </c>
      <c r="D25" s="45" t="s">
        <v>38</v>
      </c>
      <c r="E25" s="58">
        <v>1</v>
      </c>
      <c r="F25" s="43">
        <f t="shared" si="3"/>
        <v>500</v>
      </c>
      <c r="G25" s="47">
        <v>300</v>
      </c>
      <c r="H25" s="43">
        <f t="shared" si="3"/>
        <v>300</v>
      </c>
      <c r="I25" s="5">
        <v>750</v>
      </c>
      <c r="J25" s="43">
        <f>E25*I25</f>
        <v>750</v>
      </c>
      <c r="K25" s="5"/>
      <c r="L25" s="48"/>
      <c r="M25" s="5"/>
      <c r="N25" s="48"/>
    </row>
    <row r="26" spans="1:14" s="52" customFormat="1" ht="13.5" customHeight="1">
      <c r="A26" s="49"/>
      <c r="B26" s="49" t="s">
        <v>40</v>
      </c>
      <c r="C26" s="2"/>
      <c r="D26" s="2"/>
      <c r="E26" s="50"/>
      <c r="F26" s="51">
        <f>SUM(F13:F25)</f>
        <v>34999.800000000003</v>
      </c>
      <c r="G26" s="50"/>
      <c r="H26" s="50">
        <f>SUM(H13:H25)</f>
        <v>24552.6</v>
      </c>
      <c r="I26" s="50"/>
      <c r="J26" s="50">
        <f>SUM(J13:J25)</f>
        <v>34877</v>
      </c>
      <c r="K26" s="50"/>
      <c r="L26" s="50">
        <f>SUM(L20:L25)</f>
        <v>0</v>
      </c>
      <c r="M26" s="50"/>
      <c r="N26" s="50">
        <f>SUM(N20:N25)</f>
        <v>0</v>
      </c>
    </row>
    <row r="27" spans="1:14" s="52" customFormat="1" ht="10.5">
      <c r="A27" s="49"/>
      <c r="B27" s="49" t="s">
        <v>41</v>
      </c>
      <c r="C27" s="2"/>
      <c r="D27" s="2"/>
      <c r="E27" s="53"/>
      <c r="F27" s="2"/>
      <c r="G27" s="54"/>
      <c r="H27" s="54">
        <f>((H26/F26)-1)*100%</f>
        <v>-0.2984931342464815</v>
      </c>
      <c r="I27" s="54"/>
      <c r="J27" s="54">
        <f>((J26/F26)-1)*100%</f>
        <v>-3.5085914776656901E-3</v>
      </c>
      <c r="K27" s="54"/>
      <c r="L27" s="54">
        <f>((L26/F26)-1)*100%</f>
        <v>-1</v>
      </c>
      <c r="M27" s="54"/>
      <c r="N27" s="54">
        <f>((N26/F26)-1)*100%</f>
        <v>-1</v>
      </c>
    </row>
    <row r="28" spans="1:14">
      <c r="A28" s="37" t="s">
        <v>1</v>
      </c>
      <c r="B28" s="21"/>
      <c r="C28" s="5"/>
      <c r="D28" s="5"/>
      <c r="E28" s="5"/>
      <c r="F28" s="22"/>
      <c r="G28" s="25"/>
      <c r="H28" s="25"/>
      <c r="I28" s="5"/>
      <c r="J28" s="6" t="s">
        <v>1</v>
      </c>
      <c r="K28" s="21" t="s">
        <v>1</v>
      </c>
      <c r="L28" s="26" t="s">
        <v>1</v>
      </c>
      <c r="M28" s="21" t="s">
        <v>1</v>
      </c>
      <c r="N28" s="26" t="s">
        <v>1</v>
      </c>
    </row>
    <row r="29" spans="1:14">
      <c r="A29" s="37"/>
      <c r="B29" s="21"/>
      <c r="C29" s="5"/>
      <c r="D29" s="5"/>
      <c r="E29" s="5"/>
      <c r="F29" s="22"/>
      <c r="G29" s="25"/>
      <c r="H29" s="25"/>
      <c r="I29" s="5"/>
      <c r="J29" s="6"/>
      <c r="K29" s="21"/>
      <c r="L29" s="26"/>
      <c r="M29" s="21"/>
      <c r="N29" s="26"/>
    </row>
    <row r="30" spans="1:14">
      <c r="A30" s="5"/>
      <c r="B30" s="4" t="s">
        <v>11</v>
      </c>
      <c r="C30" s="5"/>
      <c r="D30" s="5"/>
      <c r="E30" s="5"/>
      <c r="F30" s="5"/>
      <c r="G30" s="27">
        <v>40819</v>
      </c>
      <c r="H30" s="27"/>
      <c r="I30" s="5" t="s">
        <v>44</v>
      </c>
      <c r="J30" s="28"/>
      <c r="K30" s="5"/>
      <c r="L30" s="28"/>
      <c r="M30" s="5"/>
      <c r="N30" s="28"/>
    </row>
    <row r="31" spans="1:14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2"/>
      <c r="N31" s="2"/>
    </row>
    <row r="33" spans="1:14">
      <c r="A33" s="1"/>
      <c r="B33" s="4" t="s">
        <v>45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>
      <c r="A34" s="1"/>
      <c r="B34" s="5" t="s">
        <v>20</v>
      </c>
      <c r="C34" s="29"/>
      <c r="D34" s="29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"/>
      <c r="B35" s="5" t="s">
        <v>22</v>
      </c>
      <c r="C35" s="29"/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C36" s="29"/>
      <c r="D36" s="29"/>
    </row>
    <row r="37" spans="1:14">
      <c r="B37" s="5"/>
      <c r="C37" s="29"/>
      <c r="D37" s="29"/>
    </row>
    <row r="38" spans="1:14">
      <c r="B38" s="4" t="s">
        <v>12</v>
      </c>
      <c r="C38" s="1"/>
      <c r="D38" s="1"/>
    </row>
    <row r="39" spans="1:14">
      <c r="B39" s="5" t="s">
        <v>21</v>
      </c>
      <c r="C39" s="1"/>
      <c r="D39" s="1"/>
    </row>
    <row r="40" spans="1:14">
      <c r="C40" s="1"/>
      <c r="D40" s="1"/>
    </row>
    <row r="41" spans="1:14">
      <c r="B41" s="5"/>
      <c r="C41" s="1"/>
      <c r="D41" s="1"/>
    </row>
  </sheetData>
  <mergeCells count="6">
    <mergeCell ref="G7:H7"/>
    <mergeCell ref="M7:N7"/>
    <mergeCell ref="G9:H9"/>
    <mergeCell ref="I9:J9"/>
    <mergeCell ref="K9:L9"/>
    <mergeCell ref="M9:N9"/>
  </mergeCells>
  <pageMargins left="0.7" right="0.7" top="0.75" bottom="0.75" header="0.3" footer="0.3"/>
  <pageSetup paperSize="3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WSDOT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hollisp</dc:creator>
  <cp:lastModifiedBy>Kari L Slusser</cp:lastModifiedBy>
  <cp:lastPrinted>2011-09-22T21:05:50Z</cp:lastPrinted>
  <dcterms:created xsi:type="dcterms:W3CDTF">2011-03-10T22:03:22Z</dcterms:created>
  <dcterms:modified xsi:type="dcterms:W3CDTF">2011-09-27T14:55:31Z</dcterms:modified>
</cp:coreProperties>
</file>